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Statistics\EUROPE\Quarterly\2016\Q2 2016\Quarterly data share\"/>
    </mc:Choice>
  </mc:AlternateContent>
  <bookViews>
    <workbookView xWindow="0" yWindow="0" windowWidth="28800" windowHeight="12135"/>
  </bookViews>
  <sheets>
    <sheet name="Table of Contents" sheetId="1" r:id="rId1"/>
    <sheet name="Abbreviations" sheetId="73" r:id="rId2"/>
    <sheet name="Table 1.1" sheetId="5" r:id="rId3"/>
    <sheet name="Table 1.2" sheetId="123" r:id="rId4"/>
    <sheet name="Table 1.3" sheetId="122" r:id="rId5"/>
    <sheet name="Table 1.4" sheetId="2" r:id="rId6"/>
    <sheet name="Table 1.5" sheetId="4" r:id="rId7"/>
    <sheet name="Table 1.6" sheetId="6" r:id="rId8"/>
    <sheet name="Table 1.7" sheetId="7" r:id="rId9"/>
    <sheet name="Table 1.8" sheetId="8" r:id="rId10"/>
    <sheet name="Table 1.9" sheetId="9" r:id="rId11"/>
    <sheet name="Table 1.10" sheetId="10" r:id="rId12"/>
    <sheet name="Table 1.11" sheetId="95" r:id="rId13"/>
    <sheet name="Table 1.12" sheetId="70" r:id="rId14"/>
    <sheet name="Table 1.13" sheetId="72" r:id="rId15"/>
    <sheet name="Table 1.14" sheetId="74" r:id="rId16"/>
    <sheet name="Table 1.15" sheetId="75" r:id="rId17"/>
    <sheet name="Table 1.16" sheetId="76" r:id="rId18"/>
    <sheet name="Table 1.17" sheetId="77" r:id="rId19"/>
    <sheet name="Table 1.18" sheetId="78" r:id="rId20"/>
    <sheet name="Table 1.19" sheetId="79" r:id="rId21"/>
    <sheet name="Table 1.20" sheetId="80" r:id="rId22"/>
    <sheet name="Table 1.21" sheetId="81" r:id="rId23"/>
    <sheet name="Table 1.22" sheetId="83" r:id="rId24"/>
    <sheet name="Table 1.23" sheetId="84" r:id="rId25"/>
    <sheet name="Table 1.24" sheetId="85" r:id="rId26"/>
    <sheet name="Table 1.25" sheetId="86" r:id="rId27"/>
    <sheet name="Table 1.26" sheetId="87" r:id="rId28"/>
    <sheet name="Table 1.27" sheetId="88" r:id="rId29"/>
    <sheet name="Table 1.28" sheetId="115" r:id="rId30"/>
    <sheet name="Table 1.29" sheetId="116" r:id="rId31"/>
    <sheet name="Table 1.30" sheetId="117" r:id="rId32"/>
    <sheet name="Table NF 1.0" sheetId="69" r:id="rId33"/>
    <sheet name="Table NF 2.0" sheetId="68" r:id="rId34"/>
    <sheet name="Table NF 3.0" sheetId="89" r:id="rId35"/>
    <sheet name="Table NF 4.0" sheetId="90" r:id="rId36"/>
    <sheet name="Table NF 5.0" sheetId="91" r:id="rId37"/>
    <sheet name="Table NF 6.0" sheetId="113" r:id="rId38"/>
    <sheet name="Table 2.1" sheetId="12" r:id="rId39"/>
    <sheet name="Table 2.2" sheetId="125" r:id="rId40"/>
    <sheet name="Table 2.3" sheetId="124" r:id="rId41"/>
    <sheet name="Table 2.4" sheetId="60" r:id="rId42"/>
    <sheet name="Table 2.5" sheetId="61" r:id="rId43"/>
    <sheet name="Table 2.6" sheetId="62" r:id="rId44"/>
    <sheet name="Table 2.7" sheetId="63" r:id="rId45"/>
    <sheet name="Table 2.8" sheetId="64" r:id="rId46"/>
    <sheet name="Table 2.9" sheetId="65" r:id="rId47"/>
    <sheet name="Table 2.10" sheetId="67" r:id="rId48"/>
    <sheet name="Table 2.11" sheetId="11" r:id="rId49"/>
    <sheet name="Table 2.12" sheetId="96" r:id="rId50"/>
    <sheet name="Table 2.13" sheetId="97" r:id="rId51"/>
    <sheet name="Table 2.14" sheetId="98" r:id="rId52"/>
    <sheet name="Table 2.15" sheetId="99" r:id="rId53"/>
    <sheet name="Table 2.16" sheetId="100" r:id="rId54"/>
    <sheet name="Table 2.17" sheetId="101" r:id="rId55"/>
    <sheet name="Table 2.18" sheetId="102" r:id="rId56"/>
    <sheet name="Table 2.19" sheetId="103" r:id="rId57"/>
    <sheet name="Table 2.20" sheetId="104" r:id="rId58"/>
    <sheet name="Table 2.21" sheetId="105" r:id="rId59"/>
    <sheet name="Table 2.22" sheetId="106" r:id="rId60"/>
    <sheet name="Table 2.23" sheetId="107" r:id="rId61"/>
    <sheet name="Table 2.24" sheetId="108" r:id="rId62"/>
    <sheet name="Table 2.25" sheetId="109" r:id="rId63"/>
    <sheet name="Table 2.26" sheetId="110" r:id="rId64"/>
    <sheet name="Table 2.27" sheetId="111" r:id="rId65"/>
    <sheet name="Appendix" sheetId="114" r:id="rId66"/>
  </sheets>
  <definedNames>
    <definedName name="_xlnm.Print_Area" localSheetId="44">'Table 2.7'!$A$1:$L$37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22" l="1"/>
  <c r="A1" i="111"/>
  <c r="A1" i="110"/>
  <c r="A1" i="109"/>
  <c r="A1" i="108"/>
  <c r="A1" i="107"/>
  <c r="A1" i="106"/>
  <c r="A1" i="105"/>
  <c r="A1" i="104"/>
  <c r="A1" i="103"/>
  <c r="A1" i="102"/>
  <c r="A1" i="101"/>
  <c r="A1" i="100"/>
  <c r="A1" i="99"/>
  <c r="A1" i="98"/>
  <c r="A1" i="97"/>
  <c r="A1" i="96"/>
  <c r="A1" i="11"/>
  <c r="A1" i="67"/>
  <c r="A1" i="65"/>
  <c r="A1" i="64"/>
  <c r="A1" i="63"/>
  <c r="A1" i="62"/>
  <c r="A1" i="61"/>
  <c r="A1" i="60"/>
  <c r="A1" i="124"/>
  <c r="A1" i="125"/>
  <c r="A1" i="12"/>
  <c r="A1" i="117"/>
  <c r="A1" i="116"/>
  <c r="A1" i="115"/>
  <c r="A1" i="88"/>
  <c r="A1" i="87"/>
  <c r="A1" i="86"/>
  <c r="A1" i="85"/>
  <c r="A1" i="84"/>
  <c r="A1" i="83"/>
  <c r="A1" i="81"/>
  <c r="A1" i="80"/>
  <c r="A1" i="79"/>
  <c r="A1" i="78"/>
  <c r="A1" i="77"/>
  <c r="A1" i="76"/>
  <c r="A1" i="75"/>
  <c r="A1" i="74"/>
  <c r="A1" i="72"/>
  <c r="A1" i="70"/>
  <c r="A1" i="95"/>
  <c r="A1" i="10"/>
  <c r="A1" i="9"/>
  <c r="A1" i="8"/>
  <c r="A1" i="7"/>
  <c r="A1" i="6"/>
  <c r="A1" i="4"/>
  <c r="A1" i="2"/>
  <c r="A1" i="122"/>
  <c r="A1" i="123"/>
  <c r="A1" i="5"/>
  <c r="A2" i="124" l="1"/>
  <c r="A2" i="125"/>
  <c r="A2" i="123"/>
  <c r="A2" i="117" l="1"/>
  <c r="A2" i="116"/>
  <c r="A2" i="115"/>
  <c r="A2" i="2" l="1"/>
  <c r="A2" i="113"/>
  <c r="A2" i="8"/>
  <c r="A2" i="91"/>
  <c r="A2" i="90"/>
  <c r="A2" i="89"/>
  <c r="A2" i="68"/>
  <c r="A2" i="69"/>
  <c r="A2" i="111" l="1"/>
  <c r="A2" i="110"/>
  <c r="A2" i="109"/>
  <c r="A2" i="108"/>
  <c r="A2" i="107"/>
  <c r="A2" i="106"/>
  <c r="A2" i="105"/>
  <c r="A2" i="104"/>
  <c r="A2" i="103"/>
  <c r="A2" i="102"/>
  <c r="A2" i="101"/>
  <c r="A2" i="100"/>
  <c r="A2" i="99"/>
  <c r="A2" i="98"/>
  <c r="A2" i="97"/>
  <c r="A2" i="96"/>
  <c r="A2" i="88"/>
  <c r="A2" i="87"/>
  <c r="A2" i="86"/>
  <c r="A2" i="85"/>
  <c r="A2" i="84"/>
  <c r="A2" i="83"/>
  <c r="A2" i="81"/>
  <c r="A2" i="80"/>
  <c r="A2" i="79"/>
  <c r="A2" i="78"/>
  <c r="A2" i="77"/>
  <c r="A2" i="76"/>
  <c r="A2" i="75"/>
  <c r="A2" i="74"/>
  <c r="A2" i="72"/>
  <c r="A2" i="70"/>
  <c r="A2" i="11"/>
  <c r="A2" i="7" l="1"/>
  <c r="A2" i="64" l="1"/>
  <c r="A2" i="67" l="1"/>
  <c r="A2" i="65"/>
  <c r="A2" i="63"/>
  <c r="A2" i="62"/>
  <c r="A2" i="61"/>
  <c r="A2" i="60"/>
  <c r="A2" i="95" l="1"/>
  <c r="A2" i="10"/>
  <c r="A2" i="9"/>
  <c r="A2" i="6"/>
  <c r="A2" i="4"/>
  <c r="A2" i="5"/>
  <c r="A3" i="114" l="1"/>
  <c r="F8" i="102" l="1"/>
  <c r="K35" i="109"/>
  <c r="K34" i="109"/>
  <c r="K33" i="109"/>
  <c r="K32" i="109"/>
  <c r="K31" i="109"/>
  <c r="K30" i="109"/>
  <c r="K29" i="109"/>
  <c r="K28" i="109"/>
  <c r="K27" i="109"/>
  <c r="K26" i="109"/>
  <c r="K25" i="109"/>
  <c r="K24" i="109"/>
  <c r="K23" i="109"/>
  <c r="K22" i="109"/>
  <c r="K21" i="109"/>
  <c r="K20" i="109"/>
  <c r="K19" i="109"/>
  <c r="K18" i="109"/>
  <c r="K17" i="109"/>
  <c r="K16" i="109"/>
  <c r="K15" i="109"/>
  <c r="K14" i="109"/>
  <c r="K13" i="109"/>
  <c r="K12" i="109"/>
  <c r="K11" i="109"/>
  <c r="K10" i="109"/>
  <c r="K9" i="109"/>
  <c r="K8" i="109"/>
  <c r="K35" i="105"/>
  <c r="K34" i="105"/>
  <c r="K33" i="105"/>
  <c r="K32" i="105"/>
  <c r="K31" i="105"/>
  <c r="K30" i="105"/>
  <c r="K29" i="105"/>
  <c r="K28" i="105"/>
  <c r="K27" i="105"/>
  <c r="K26" i="105"/>
  <c r="K25" i="105"/>
  <c r="K24" i="105"/>
  <c r="K23" i="105"/>
  <c r="K22" i="105"/>
  <c r="K21" i="105"/>
  <c r="K20" i="105"/>
  <c r="K19" i="105"/>
  <c r="K18" i="105"/>
  <c r="K17" i="105"/>
  <c r="K16" i="105"/>
  <c r="K15" i="105"/>
  <c r="K14" i="105"/>
  <c r="K13" i="105"/>
  <c r="K12" i="105"/>
  <c r="K11" i="105"/>
  <c r="K10" i="105"/>
  <c r="K9" i="105"/>
  <c r="K8" i="105"/>
  <c r="K35" i="101"/>
  <c r="K34" i="101"/>
  <c r="K33" i="101"/>
  <c r="K32" i="101"/>
  <c r="K31" i="101"/>
  <c r="K30" i="101"/>
  <c r="K29" i="101"/>
  <c r="K28" i="101"/>
  <c r="K27" i="101"/>
  <c r="K26" i="101"/>
  <c r="K25" i="101"/>
  <c r="K24" i="101"/>
  <c r="K23" i="101"/>
  <c r="K22" i="101"/>
  <c r="K21" i="101"/>
  <c r="K20" i="101"/>
  <c r="K19" i="101"/>
  <c r="K18" i="101"/>
  <c r="K17" i="101"/>
  <c r="K16" i="101"/>
  <c r="K15" i="101"/>
  <c r="K14" i="101"/>
  <c r="K13" i="101"/>
  <c r="K12" i="101"/>
  <c r="K11" i="101"/>
  <c r="K10" i="101"/>
  <c r="K9" i="101"/>
  <c r="K8" i="101"/>
  <c r="K8" i="97"/>
  <c r="K36" i="90"/>
  <c r="K35" i="90"/>
  <c r="K34" i="90"/>
  <c r="K33" i="90"/>
  <c r="K32" i="90"/>
  <c r="K31" i="90"/>
  <c r="K30" i="90"/>
  <c r="K29" i="90"/>
  <c r="K28" i="90"/>
  <c r="K27" i="90"/>
  <c r="K26" i="90"/>
  <c r="K25" i="90"/>
  <c r="K24" i="90"/>
  <c r="K23" i="90"/>
  <c r="K22" i="90"/>
  <c r="K21" i="90"/>
  <c r="K20" i="90"/>
  <c r="K19" i="90"/>
  <c r="K18" i="90"/>
  <c r="K17" i="90"/>
  <c r="K16" i="90"/>
  <c r="K15" i="90"/>
  <c r="K14" i="90"/>
  <c r="K13" i="90"/>
  <c r="K12" i="90"/>
  <c r="K11" i="90"/>
  <c r="K10" i="90"/>
  <c r="K9" i="90"/>
  <c r="K8" i="90"/>
  <c r="K36" i="86"/>
  <c r="K35" i="86"/>
  <c r="K34" i="86"/>
  <c r="K33" i="86"/>
  <c r="K32" i="86"/>
  <c r="K31" i="86"/>
  <c r="K30" i="86"/>
  <c r="K29" i="86"/>
  <c r="K28" i="86"/>
  <c r="K27" i="86"/>
  <c r="K26" i="86"/>
  <c r="K25" i="86"/>
  <c r="K24" i="86"/>
  <c r="K23" i="86"/>
  <c r="K22" i="86"/>
  <c r="K21" i="86"/>
  <c r="K20" i="86"/>
  <c r="K19" i="86"/>
  <c r="K18" i="86"/>
  <c r="K17" i="86"/>
  <c r="K16" i="86"/>
  <c r="K15" i="86"/>
  <c r="K14" i="86"/>
  <c r="K13" i="86"/>
  <c r="K12" i="86"/>
  <c r="K11" i="86"/>
  <c r="K10" i="86"/>
  <c r="K9" i="86"/>
  <c r="K8" i="86"/>
  <c r="K9" i="81"/>
  <c r="K10" i="81"/>
  <c r="K11" i="81"/>
  <c r="K12" i="81"/>
  <c r="K13" i="81"/>
  <c r="K14" i="81"/>
  <c r="K15" i="81"/>
  <c r="K16" i="81"/>
  <c r="K17" i="81"/>
  <c r="K18" i="81"/>
  <c r="K19" i="81"/>
  <c r="K20" i="81"/>
  <c r="K21" i="81"/>
  <c r="K22" i="81"/>
  <c r="K23" i="81"/>
  <c r="K24" i="81"/>
  <c r="K25" i="81"/>
  <c r="K26" i="81"/>
  <c r="K27" i="81"/>
  <c r="K28" i="81"/>
  <c r="K29" i="81"/>
  <c r="K30" i="81"/>
  <c r="K31" i="81"/>
  <c r="K32" i="81"/>
  <c r="K33" i="81"/>
  <c r="K34" i="81"/>
  <c r="K35" i="81"/>
  <c r="K36" i="81"/>
  <c r="K8" i="81"/>
  <c r="K9" i="77"/>
  <c r="K10" i="77"/>
  <c r="K11" i="77"/>
  <c r="K12" i="77"/>
  <c r="K13" i="77"/>
  <c r="K14" i="77"/>
  <c r="K15" i="77"/>
  <c r="K16" i="77"/>
  <c r="K17" i="77"/>
  <c r="K18" i="77"/>
  <c r="K19" i="77"/>
  <c r="K20" i="77"/>
  <c r="K21" i="77"/>
  <c r="K22" i="77"/>
  <c r="K23" i="77"/>
  <c r="K24" i="77"/>
  <c r="K25" i="77"/>
  <c r="K26" i="77"/>
  <c r="K27" i="77"/>
  <c r="K28" i="77"/>
  <c r="K29" i="77"/>
  <c r="K30" i="77"/>
  <c r="K31" i="77"/>
  <c r="K32" i="77"/>
  <c r="K33" i="77"/>
  <c r="K34" i="77"/>
  <c r="K35" i="77"/>
  <c r="K36" i="77"/>
  <c r="K8" i="77"/>
  <c r="K8" i="72" l="1"/>
  <c r="A2" i="12" l="1"/>
</calcChain>
</file>

<file path=xl/sharedStrings.xml><?xml version="1.0" encoding="utf-8"?>
<sst xmlns="http://schemas.openxmlformats.org/spreadsheetml/2006/main" count="2752" uniqueCount="253">
  <si>
    <t>Table of Contents</t>
  </si>
  <si>
    <t>Euro</t>
  </si>
  <si>
    <t xml:space="preserve">SUMMARY </t>
  </si>
  <si>
    <t>Table 1.2</t>
  </si>
  <si>
    <t>Table 1.3</t>
  </si>
  <si>
    <t>TOTAL NET ASSETS OF UCITS</t>
  </si>
  <si>
    <t xml:space="preserve">Total Net Assets </t>
  </si>
  <si>
    <t>TOTAL NET SALES OF UCITS</t>
  </si>
  <si>
    <t>TOTAL SALES OF UCITS</t>
  </si>
  <si>
    <t>TOTAL REDEMPTIONS FROM UCITS</t>
  </si>
  <si>
    <t>Total Net Assets of Institutional Funds</t>
  </si>
  <si>
    <t>Table 1.1</t>
  </si>
  <si>
    <t>Table 2.1</t>
  </si>
  <si>
    <t>Table 2.2</t>
  </si>
  <si>
    <t>Table 2.3</t>
  </si>
  <si>
    <t>Table 1.4</t>
  </si>
  <si>
    <t>Table 2.4</t>
  </si>
  <si>
    <t>Table 1.5</t>
  </si>
  <si>
    <t>Table 2.5</t>
  </si>
  <si>
    <t>Table 1.6</t>
  </si>
  <si>
    <t>Table 1.7</t>
  </si>
  <si>
    <t>Table 1.8</t>
  </si>
  <si>
    <t>Table 1.9</t>
  </si>
  <si>
    <t>Table 1.10</t>
  </si>
  <si>
    <t>Table 1.11</t>
  </si>
  <si>
    <t>Table 1.12</t>
  </si>
  <si>
    <t>Table 1.13</t>
  </si>
  <si>
    <t>Table 1.14</t>
  </si>
  <si>
    <t>Table 1.15</t>
  </si>
  <si>
    <t>Table 1.16</t>
  </si>
  <si>
    <t>Table 1.18</t>
  </si>
  <si>
    <t>Table 1.19</t>
  </si>
  <si>
    <t>Table 1.20</t>
  </si>
  <si>
    <t>Table 1.21</t>
  </si>
  <si>
    <t>Table 1.23</t>
  </si>
  <si>
    <t>Table 2.7</t>
  </si>
  <si>
    <t>Table 2.8</t>
  </si>
  <si>
    <t>Table 2.10</t>
  </si>
  <si>
    <t>Table 2.11</t>
  </si>
  <si>
    <t>Table 2.13</t>
  </si>
  <si>
    <t>Table 2.14</t>
  </si>
  <si>
    <t>Table 2.16</t>
  </si>
  <si>
    <t>Table 2.17</t>
  </si>
  <si>
    <t>Table 2.19</t>
  </si>
  <si>
    <t>Table 2.20</t>
  </si>
  <si>
    <t>Table 2.21</t>
  </si>
  <si>
    <t>Table 2.23</t>
  </si>
  <si>
    <t>Total Net Assets of ETFs and Funds of Funds</t>
  </si>
  <si>
    <t>Total Net Sales of ETFs and Funds of Funds</t>
  </si>
  <si>
    <t>Total Sales of ETFs and Funds of Funds</t>
  </si>
  <si>
    <t>Total Redemptions of ETFs and Funds of Funds</t>
  </si>
  <si>
    <t>Table 1.24</t>
  </si>
  <si>
    <t>Table 1.25</t>
  </si>
  <si>
    <t>Table 2.6</t>
  </si>
  <si>
    <t>Table 2.9</t>
  </si>
  <si>
    <t>Table 2.12</t>
  </si>
  <si>
    <t>Table 2.15</t>
  </si>
  <si>
    <t>Table 2.18</t>
  </si>
  <si>
    <t>Table 2.22</t>
  </si>
  <si>
    <t>Table 2.24</t>
  </si>
  <si>
    <t>Table 2.25</t>
  </si>
  <si>
    <t>Table 1.17</t>
  </si>
  <si>
    <t>Table 1.22</t>
  </si>
  <si>
    <t>Exchange Rates by Country</t>
  </si>
  <si>
    <t>National Currency</t>
  </si>
  <si>
    <t>Appendix</t>
  </si>
  <si>
    <t>Bilateral exchange rates</t>
  </si>
  <si>
    <t>Table NF 2.0</t>
  </si>
  <si>
    <t>Table NF 1.0</t>
  </si>
  <si>
    <t>Table NF 3.0</t>
  </si>
  <si>
    <t>Table NF 4.0</t>
  </si>
  <si>
    <t>Table NF 5.0</t>
  </si>
  <si>
    <t>Table NF 6.0</t>
  </si>
  <si>
    <t>UCITS</t>
  </si>
  <si>
    <t>Number of Funds</t>
  </si>
  <si>
    <t>AIF</t>
  </si>
  <si>
    <t>Austria</t>
  </si>
  <si>
    <t>Belgium</t>
  </si>
  <si>
    <t>Bulgaria</t>
  </si>
  <si>
    <t>Croatia</t>
  </si>
  <si>
    <t>Czech Republic</t>
  </si>
  <si>
    <t>Denmark</t>
  </si>
  <si>
    <t>Finland</t>
  </si>
  <si>
    <t>France</t>
  </si>
  <si>
    <t>Germany</t>
  </si>
  <si>
    <t>Greece</t>
  </si>
  <si>
    <t>Hungary</t>
  </si>
  <si>
    <t>Ireland</t>
  </si>
  <si>
    <t>Italy</t>
  </si>
  <si>
    <t>Liechtenstein</t>
  </si>
  <si>
    <t>Luxembourg</t>
  </si>
  <si>
    <t>Malta</t>
  </si>
  <si>
    <t>Netherlands</t>
  </si>
  <si>
    <t>Norway</t>
  </si>
  <si>
    <t>Poland</t>
  </si>
  <si>
    <t>Portugal</t>
  </si>
  <si>
    <t>Romania</t>
  </si>
  <si>
    <t>Slovakia</t>
  </si>
  <si>
    <t>Slovenia</t>
  </si>
  <si>
    <t>Spain</t>
  </si>
  <si>
    <t>Sweden</t>
  </si>
  <si>
    <t>Switzerland</t>
  </si>
  <si>
    <t>Turkey</t>
  </si>
  <si>
    <t>United Kingdom</t>
  </si>
  <si>
    <t>Millions of euro</t>
  </si>
  <si>
    <t>Europe</t>
  </si>
  <si>
    <t>Net Assets</t>
  </si>
  <si>
    <t>Net Sales</t>
  </si>
  <si>
    <t>TOTAL</t>
  </si>
  <si>
    <t>ARIS</t>
  </si>
  <si>
    <t>Millions of national currency</t>
  </si>
  <si>
    <t>Equity</t>
  </si>
  <si>
    <t>Fixed-income</t>
  </si>
  <si>
    <t>Other</t>
  </si>
  <si>
    <t>Total</t>
  </si>
  <si>
    <t>Bond</t>
  </si>
  <si>
    <t>Multi-asset</t>
  </si>
  <si>
    <t>EuSEFs</t>
  </si>
  <si>
    <t>EuVECAs</t>
  </si>
  <si>
    <t>ELTIFs</t>
  </si>
  <si>
    <t>LTS &amp; Retirement</t>
  </si>
  <si>
    <t>Securization</t>
  </si>
  <si>
    <t>Private Equity</t>
  </si>
  <si>
    <t>Hedge</t>
  </si>
  <si>
    <t>Open-ended</t>
  </si>
  <si>
    <t>Closed-ended</t>
  </si>
  <si>
    <t>Abbreviations</t>
  </si>
  <si>
    <t>Of which</t>
  </si>
  <si>
    <t>Total Net Sales of Institutional Funds</t>
  </si>
  <si>
    <t>Total Sales</t>
  </si>
  <si>
    <t>Total Sales of Institutional Funds</t>
  </si>
  <si>
    <t>Total Redemptions</t>
  </si>
  <si>
    <t>Total Redemptions of Institutional Funds</t>
  </si>
  <si>
    <t>Total Net Sales</t>
  </si>
  <si>
    <t>Total Net Assets, Net Sales and Number of UCITS and AIF</t>
  </si>
  <si>
    <t>TOTAL NET ASSETS OF AIF</t>
  </si>
  <si>
    <t>TOTAL NET SALES OF AIF</t>
  </si>
  <si>
    <t>TOTAL SALES OF AIF</t>
  </si>
  <si>
    <t>TOTAL REDEMPTIONS FROM AIF</t>
  </si>
  <si>
    <t>ETF</t>
  </si>
  <si>
    <t>FOF</t>
  </si>
  <si>
    <t>Long-term savings and retirement funds</t>
  </si>
  <si>
    <t>Alternative investment funds</t>
  </si>
  <si>
    <t>Alternative return innovative strategies</t>
  </si>
  <si>
    <t>European long-term investment funds</t>
  </si>
  <si>
    <t>Exchange-traded funds</t>
  </si>
  <si>
    <t>European social entrepreneurship funds</t>
  </si>
  <si>
    <t>European venture capital funds</t>
  </si>
  <si>
    <t>Fund of funds</t>
  </si>
  <si>
    <t>Undertakings for Collective Investment in Transferable Securities</t>
  </si>
  <si>
    <t>Exchange rate to EUR</t>
  </si>
  <si>
    <t xml:space="preserve">End of quarter </t>
  </si>
  <si>
    <t>Quarterly average</t>
  </si>
  <si>
    <r>
      <rPr>
        <b/>
        <sz val="12"/>
        <color rgb="FF0099CC"/>
        <rFont val="Segoe UI"/>
        <family val="2"/>
      </rPr>
      <t xml:space="preserve">BGN </t>
    </r>
    <r>
      <rPr>
        <sz val="12"/>
        <color rgb="FF0099CC"/>
        <rFont val="Segoe UI"/>
        <family val="2"/>
      </rPr>
      <t>- Bulgaria (Lev)</t>
    </r>
  </si>
  <si>
    <r>
      <rPr>
        <b/>
        <sz val="12"/>
        <color rgb="FF0099CC"/>
        <rFont val="Segoe UI"/>
        <family val="2"/>
      </rPr>
      <t>CHF</t>
    </r>
    <r>
      <rPr>
        <sz val="12"/>
        <color rgb="FF0099CC"/>
        <rFont val="Segoe UI"/>
        <family val="2"/>
      </rPr>
      <t xml:space="preserve"> - Switzerland (Franc)</t>
    </r>
  </si>
  <si>
    <r>
      <rPr>
        <b/>
        <sz val="12"/>
        <color rgb="FF0099CC"/>
        <rFont val="Segoe UI"/>
        <family val="2"/>
      </rPr>
      <t>CZK</t>
    </r>
    <r>
      <rPr>
        <sz val="12"/>
        <color rgb="FF0099CC"/>
        <rFont val="Segoe UI"/>
        <family val="2"/>
      </rPr>
      <t xml:space="preserve"> - Czech Republic (Koruna)</t>
    </r>
  </si>
  <si>
    <r>
      <rPr>
        <b/>
        <sz val="12"/>
        <color rgb="FF0099CC"/>
        <rFont val="Segoe UI"/>
        <family val="2"/>
      </rPr>
      <t>DKK</t>
    </r>
    <r>
      <rPr>
        <sz val="12"/>
        <color rgb="FF0099CC"/>
        <rFont val="Segoe UI"/>
        <family val="2"/>
      </rPr>
      <t xml:space="preserve"> - Denmark (Krone)</t>
    </r>
  </si>
  <si>
    <r>
      <rPr>
        <b/>
        <sz val="12"/>
        <color rgb="FF0099CC"/>
        <rFont val="Segoe UI"/>
        <family val="2"/>
      </rPr>
      <t xml:space="preserve">GBP </t>
    </r>
    <r>
      <rPr>
        <sz val="12"/>
        <color rgb="FF0099CC"/>
        <rFont val="Segoe UI"/>
        <family val="2"/>
      </rPr>
      <t>- United Kingdom (Pound)</t>
    </r>
  </si>
  <si>
    <r>
      <rPr>
        <b/>
        <sz val="12"/>
        <color rgb="FF0099CC"/>
        <rFont val="Segoe UI"/>
        <family val="2"/>
      </rPr>
      <t>HRK</t>
    </r>
    <r>
      <rPr>
        <sz val="12"/>
        <color rgb="FF0099CC"/>
        <rFont val="Segoe UI"/>
        <family val="2"/>
      </rPr>
      <t xml:space="preserve"> - Croatian Kuna</t>
    </r>
  </si>
  <si>
    <r>
      <rPr>
        <b/>
        <sz val="12"/>
        <color rgb="FF0099CC"/>
        <rFont val="Segoe UI"/>
        <family val="2"/>
      </rPr>
      <t>HUF</t>
    </r>
    <r>
      <rPr>
        <sz val="12"/>
        <color rgb="FF0099CC"/>
        <rFont val="Segoe UI"/>
        <family val="2"/>
      </rPr>
      <t xml:space="preserve"> - Hungary (Forint)</t>
    </r>
  </si>
  <si>
    <r>
      <rPr>
        <b/>
        <sz val="12"/>
        <color rgb="FF0099CC"/>
        <rFont val="Segoe UI"/>
        <family val="2"/>
      </rPr>
      <t>NOK</t>
    </r>
    <r>
      <rPr>
        <sz val="12"/>
        <color rgb="FF0099CC"/>
        <rFont val="Segoe UI"/>
        <family val="2"/>
      </rPr>
      <t xml:space="preserve"> - Norway (Krone)</t>
    </r>
  </si>
  <si>
    <r>
      <rPr>
        <b/>
        <sz val="12"/>
        <color rgb="FF0099CC"/>
        <rFont val="Segoe UI"/>
        <family val="2"/>
      </rPr>
      <t>PLN</t>
    </r>
    <r>
      <rPr>
        <sz val="12"/>
        <color rgb="FF0099CC"/>
        <rFont val="Segoe UI"/>
        <family val="2"/>
      </rPr>
      <t xml:space="preserve"> - Poland (Zloty)</t>
    </r>
  </si>
  <si>
    <r>
      <rPr>
        <b/>
        <sz val="12"/>
        <color rgb="FF0099CC"/>
        <rFont val="Segoe UI"/>
        <family val="2"/>
      </rPr>
      <t>RON</t>
    </r>
    <r>
      <rPr>
        <sz val="12"/>
        <color rgb="FF0099CC"/>
        <rFont val="Segoe UI"/>
        <family val="2"/>
      </rPr>
      <t xml:space="preserve"> - Romania (Leu)</t>
    </r>
  </si>
  <si>
    <r>
      <rPr>
        <b/>
        <sz val="12"/>
        <color rgb="FF0099CC"/>
        <rFont val="Segoe UI"/>
        <family val="2"/>
      </rPr>
      <t>SEK</t>
    </r>
    <r>
      <rPr>
        <sz val="12"/>
        <color rgb="FF0099CC"/>
        <rFont val="Segoe UI"/>
        <family val="2"/>
      </rPr>
      <t xml:space="preserve"> - Sweden (Krona)</t>
    </r>
  </si>
  <si>
    <r>
      <rPr>
        <b/>
        <sz val="12"/>
        <color rgb="FF0099CC"/>
        <rFont val="Segoe UI"/>
        <family val="2"/>
      </rPr>
      <t>TRL</t>
    </r>
    <r>
      <rPr>
        <sz val="12"/>
        <color rgb="FF0099CC"/>
        <rFont val="Segoe UI"/>
        <family val="2"/>
      </rPr>
      <t xml:space="preserve"> - Turkish Lira</t>
    </r>
  </si>
  <si>
    <t xml:space="preserve">Total Sales </t>
  </si>
  <si>
    <t>Total Net Assets of Other Funds</t>
  </si>
  <si>
    <t>Total Net Sales of Other Funds</t>
  </si>
  <si>
    <t>Total Sales of Other Funds</t>
  </si>
  <si>
    <t>Total Redemptions of Other Funds</t>
  </si>
  <si>
    <t xml:space="preserve">Equity </t>
  </si>
  <si>
    <t>Money Market</t>
  </si>
  <si>
    <t>Guaranteed</t>
  </si>
  <si>
    <t>Real Estate</t>
  </si>
  <si>
    <t>Securitization</t>
  </si>
  <si>
    <t xml:space="preserve"> </t>
  </si>
  <si>
    <t>UCITS ETF, Net Assets</t>
  </si>
  <si>
    <t>UCITS FOF, Net Assets</t>
  </si>
  <si>
    <t>UCITS, Net Sales</t>
  </si>
  <si>
    <t>UCITS ETF, Net Sales</t>
  </si>
  <si>
    <t>UCITS FOF, Net Sales</t>
  </si>
  <si>
    <t>UCITS, Sales</t>
  </si>
  <si>
    <t>UCITS ETF, Sales</t>
  </si>
  <si>
    <t>UCITS FOF, Sales</t>
  </si>
  <si>
    <t>UCITS, Redemptions</t>
  </si>
  <si>
    <t>UCITS ETF, Redemptions</t>
  </si>
  <si>
    <t>UCITS FOF, Redemptions</t>
  </si>
  <si>
    <t>UCITS, Net Assets</t>
  </si>
  <si>
    <t>UCITS, Number of Funds</t>
  </si>
  <si>
    <t>UCITS ETF, Number of Funds</t>
  </si>
  <si>
    <t>UCITS FOF, Number of Funds</t>
  </si>
  <si>
    <t>AIF, Redemptions</t>
  </si>
  <si>
    <t>AIF, Net Assets</t>
  </si>
  <si>
    <t>AIF ETF, Net Assets</t>
  </si>
  <si>
    <t>AIF FOF, Net Assets</t>
  </si>
  <si>
    <t>AIF INSTITUTIONAL FUNDS, Net Assets</t>
  </si>
  <si>
    <t>AIF, Net Sales</t>
  </si>
  <si>
    <t>AIF ETF, Net Sales</t>
  </si>
  <si>
    <t>AIF FOF, Net Sales</t>
  </si>
  <si>
    <t>AIF INSTITUTIONAL FUNDS, Net Sales</t>
  </si>
  <si>
    <t>AIF, Sales</t>
  </si>
  <si>
    <t>Money market</t>
  </si>
  <si>
    <t>AIF ETF, Sales</t>
  </si>
  <si>
    <t>AIF FOF, Sales</t>
  </si>
  <si>
    <t>AIF ETF, Redemptions</t>
  </si>
  <si>
    <t>AIF FOF, Redemptions</t>
  </si>
  <si>
    <t>AIF OTHER FUNDS, Net Assets</t>
  </si>
  <si>
    <t>AIF OTHER FUNDS, Net Sales</t>
  </si>
  <si>
    <t>AIF INSTITUTIONAL FUNDS, Redemptions</t>
  </si>
  <si>
    <t>AIF, Number of Funds</t>
  </si>
  <si>
    <t>AIF ETF, Number of Funds</t>
  </si>
  <si>
    <t>AIF FOF, Number of Funds</t>
  </si>
  <si>
    <t>AIF INSTITUTIONAL FUNDS, Number of Funds</t>
  </si>
  <si>
    <t>NUMBER OF FUNDS</t>
  </si>
  <si>
    <t>Total Number of UCITS Funds</t>
  </si>
  <si>
    <t>Total Number of UCITS ETFs and UCITS Funds of Funds</t>
  </si>
  <si>
    <t>Total Number of AIF Funds</t>
  </si>
  <si>
    <t>Total Number of AIF Other Funds</t>
  </si>
  <si>
    <t>Total Number of AIF ETFs and Funds of Funds</t>
  </si>
  <si>
    <t>Total Number of AIF Institutional Funds</t>
  </si>
  <si>
    <t>Total Net Assets</t>
  </si>
  <si>
    <t>AIF OTHER FUNDS, Redemptions</t>
  </si>
  <si>
    <t>AIF INSTITUTIONAL FUNDS, Sales</t>
  </si>
  <si>
    <t>AIF OTHER FUNDS, Number of Funds</t>
  </si>
  <si>
    <t>AIF OTHER FUNDS, Sales</t>
  </si>
  <si>
    <t>CUMULATIVE NET SALES, YEAR TO DATE</t>
  </si>
  <si>
    <t>Table 1.26</t>
  </si>
  <si>
    <t>Table 1.27</t>
  </si>
  <si>
    <t>Table 1.28</t>
  </si>
  <si>
    <t>Net sales of UCITS and AIF, year to date</t>
  </si>
  <si>
    <t>Net sales of UCITS, year to date</t>
  </si>
  <si>
    <t>Net sales of AIF, year to date</t>
  </si>
  <si>
    <t>UCITS, Net Sales YTD</t>
  </si>
  <si>
    <t>UCITS &amp; AIF, Net Sales YTD</t>
  </si>
  <si>
    <t>AIF, Net Sales YTD</t>
  </si>
  <si>
    <t>YTD</t>
  </si>
  <si>
    <t>Year to date</t>
  </si>
  <si>
    <t>Total Net Assets, Net Sales and Number of ETF Funds</t>
  </si>
  <si>
    <t>Total Net Assets, Net Sales and Number of Funds of Funds</t>
  </si>
  <si>
    <t>Table 2.26</t>
  </si>
  <si>
    <t>Table 2.27</t>
  </si>
  <si>
    <t>Table 1.29</t>
  </si>
  <si>
    <t>Table 1.30</t>
  </si>
  <si>
    <t>ETF, Number of Funds</t>
  </si>
  <si>
    <t>ETF, Net Sales</t>
  </si>
  <si>
    <t>ETF, Net Assets</t>
  </si>
  <si>
    <t>FOF, Number of Funds</t>
  </si>
  <si>
    <t>FOF, Net Sales</t>
  </si>
  <si>
    <t>FOF, Net Assets</t>
  </si>
  <si>
    <t xml:space="preserve">--- </t>
  </si>
  <si>
    <t>---</t>
  </si>
  <si>
    <t>n.a.</t>
  </si>
  <si>
    <t>2016:Q2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</si>
</sst>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#,##0.0"/>
    <numFmt numFmtId="165" formatCode="#,##0.00000"/>
    <numFmt numFmtId="166" formatCode="#,##0.000"/>
    <numFmt numFmtId="167" formatCode="#,##0.0000"/>
  </numFmts>
  <fonts count="33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6" tint="-0.499984740745262"/>
      <name val="Segoe UI"/>
      <family val="2"/>
    </font>
    <font>
      <sz val="11"/>
      <color theme="1"/>
      <name val="Segoe UI"/>
      <family val="2"/>
    </font>
    <font>
      <sz val="8"/>
      <color theme="6" tint="-0.499984740745262"/>
      <name val="Segoe UI"/>
      <family val="2"/>
    </font>
    <font>
      <sz val="11"/>
      <color theme="0"/>
      <name val="Segoe UI"/>
      <family val="2"/>
    </font>
    <font>
      <b/>
      <sz val="11"/>
      <color theme="0"/>
      <name val="Segoe UI"/>
      <family val="2"/>
    </font>
    <font>
      <b/>
      <sz val="11"/>
      <color theme="1"/>
      <name val="Segoe UI"/>
      <family val="2"/>
    </font>
    <font>
      <b/>
      <sz val="11"/>
      <color theme="6" tint="-0.499984740745262"/>
      <name val="Segoe UI"/>
      <family val="2"/>
    </font>
    <font>
      <sz val="8"/>
      <name val="Segoe UI"/>
      <family val="2"/>
    </font>
    <font>
      <sz val="11"/>
      <color theme="6" tint="-0.499984740745262"/>
      <name val="Segoe UI"/>
      <family val="2"/>
    </font>
    <font>
      <sz val="11"/>
      <color theme="6" tint="-0.499984740745262"/>
      <name val="Calibri"/>
      <family val="2"/>
      <scheme val="minor"/>
    </font>
    <font>
      <b/>
      <sz val="11"/>
      <color rgb="FF0099CC"/>
      <name val="Segoe UI"/>
      <family val="2"/>
    </font>
    <font>
      <sz val="11"/>
      <color rgb="FF0099CC"/>
      <name val="Segoe UI"/>
      <family val="2"/>
    </font>
    <font>
      <b/>
      <sz val="12"/>
      <color rgb="FF0099CC"/>
      <name val="Segoe UI"/>
      <family val="2"/>
    </font>
    <font>
      <b/>
      <i/>
      <sz val="11"/>
      <color theme="0"/>
      <name val="Segoe UI"/>
      <family val="2"/>
    </font>
    <font>
      <u/>
      <sz val="11"/>
      <color theme="10"/>
      <name val="Calibri"/>
      <family val="2"/>
      <scheme val="minor"/>
    </font>
    <font>
      <b/>
      <sz val="16"/>
      <color theme="6" tint="-0.499984740745262"/>
      <name val="Segoe UI"/>
      <family val="2"/>
    </font>
    <font>
      <u/>
      <sz val="8"/>
      <name val="Segoe UI"/>
      <family val="2"/>
    </font>
    <font>
      <b/>
      <sz val="16"/>
      <color rgb="FF0099CC"/>
      <name val="Segoe UI"/>
      <family val="2"/>
    </font>
    <font>
      <sz val="9"/>
      <color theme="6" tint="-0.499984740745262"/>
      <name val="Segoe UI"/>
      <family val="2"/>
    </font>
    <font>
      <u/>
      <sz val="11"/>
      <color theme="10"/>
      <name val="Segoe UI"/>
      <family val="2"/>
    </font>
    <font>
      <b/>
      <sz val="10"/>
      <name val="Segoe UI"/>
      <family val="2"/>
    </font>
    <font>
      <sz val="12"/>
      <color theme="6" tint="-0.499984740745262"/>
      <name val="Segoe UI"/>
      <family val="2"/>
    </font>
    <font>
      <sz val="12"/>
      <color theme="1"/>
      <name val="Segoe UI"/>
      <family val="2"/>
    </font>
    <font>
      <sz val="12"/>
      <color theme="1"/>
      <name val="Calibri"/>
      <family val="2"/>
      <scheme val="minor"/>
    </font>
    <font>
      <sz val="12"/>
      <color rgb="FF0099CC"/>
      <name val="Segoe UI"/>
      <family val="2"/>
    </font>
    <font>
      <sz val="10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/>
      <bottom style="dashed">
        <color rgb="FFC0C0C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medium">
        <color theme="0"/>
      </right>
      <top/>
      <bottom/>
      <diagonal/>
    </border>
    <border>
      <left/>
      <right/>
      <top style="medium">
        <color theme="0" tint="-4.9989318521683403E-2"/>
      </top>
      <bottom/>
      <diagonal/>
    </border>
    <border>
      <left style="medium">
        <color theme="0"/>
      </left>
      <right style="medium">
        <color theme="0"/>
      </right>
      <top style="medium">
        <color theme="0" tint="-4.9989318521683403E-2"/>
      </top>
      <bottom/>
      <diagonal/>
    </border>
    <border>
      <left style="medium">
        <color theme="0"/>
      </left>
      <right/>
      <top style="medium">
        <color theme="0" tint="-4.9989318521683403E-2"/>
      </top>
      <bottom/>
      <diagonal/>
    </border>
    <border>
      <left/>
      <right style="medium">
        <color theme="0"/>
      </right>
      <top style="medium">
        <color theme="0" tint="-4.9989318521683403E-2"/>
      </top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31" fillId="0" borderId="0"/>
  </cellStyleXfs>
  <cellXfs count="177">
    <xf numFmtId="0" fontId="0" fillId="0" borderId="0" xfId="0"/>
    <xf numFmtId="164" fontId="7" fillId="0" borderId="0" xfId="0" applyNumberFormat="1" applyFont="1"/>
    <xf numFmtId="164" fontId="8" fillId="0" borderId="0" xfId="0" applyNumberFormat="1" applyFont="1" applyProtection="1">
      <protection locked="0"/>
    </xf>
    <xf numFmtId="0" fontId="7" fillId="0" borderId="0" xfId="0" applyFont="1"/>
    <xf numFmtId="164" fontId="16" fillId="0" borderId="0" xfId="0" applyNumberFormat="1" applyFont="1" applyProtection="1">
      <protection locked="0"/>
    </xf>
    <xf numFmtId="0" fontId="17" fillId="0" borderId="0" xfId="0" applyFont="1" applyBorder="1" applyAlignment="1">
      <alignment horizontal="left"/>
    </xf>
    <xf numFmtId="164" fontId="14" fillId="0" borderId="0" xfId="0" applyNumberFormat="1" applyFont="1"/>
    <xf numFmtId="164" fontId="7" fillId="3" borderId="0" xfId="0" applyNumberFormat="1" applyFont="1" applyFill="1" applyBorder="1" applyAlignment="1">
      <alignment horizontal="right"/>
    </xf>
    <xf numFmtId="0" fontId="8" fillId="0" borderId="0" xfId="0" applyFont="1" applyBorder="1" applyAlignment="1">
      <alignment wrapText="1"/>
    </xf>
    <xf numFmtId="0" fontId="8" fillId="0" borderId="0" xfId="0" applyFont="1" applyFill="1" applyBorder="1" applyAlignment="1">
      <alignment horizontal="center"/>
    </xf>
    <xf numFmtId="0" fontId="13" fillId="0" borderId="0" xfId="0" applyFont="1"/>
    <xf numFmtId="0" fontId="22" fillId="0" borderId="0" xfId="0" applyFont="1" applyBorder="1"/>
    <xf numFmtId="0" fontId="22" fillId="0" borderId="0" xfId="0" applyFont="1"/>
    <xf numFmtId="0" fontId="12" fillId="0" borderId="0" xfId="0" applyFont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8" fillId="0" borderId="0" xfId="0" applyFont="1" applyBorder="1" applyAlignment="1"/>
    <xf numFmtId="0" fontId="13" fillId="0" borderId="0" xfId="0" applyFont="1" applyBorder="1" applyAlignment="1">
      <alignment vertical="center"/>
    </xf>
    <xf numFmtId="0" fontId="24" fillId="0" borderId="0" xfId="0" applyFont="1" applyBorder="1" applyAlignment="1"/>
    <xf numFmtId="0" fontId="26" fillId="0" borderId="0" xfId="0" applyFont="1"/>
    <xf numFmtId="0" fontId="24" fillId="0" borderId="2" xfId="0" applyFont="1" applyBorder="1" applyAlignment="1"/>
    <xf numFmtId="0" fontId="13" fillId="0" borderId="0" xfId="0" applyFont="1" applyAlignment="1">
      <alignment wrapText="1"/>
    </xf>
    <xf numFmtId="0" fontId="13" fillId="0" borderId="0" xfId="0" applyFont="1" applyFill="1" applyAlignment="1">
      <alignment horizontal="center"/>
    </xf>
    <xf numFmtId="0" fontId="18" fillId="0" borderId="2" xfId="0" applyFont="1" applyBorder="1" applyAlignment="1"/>
    <xf numFmtId="0" fontId="27" fillId="0" borderId="2" xfId="0" applyFont="1" applyBorder="1" applyAlignment="1"/>
    <xf numFmtId="0" fontId="28" fillId="0" borderId="0" xfId="0" applyFont="1"/>
    <xf numFmtId="0" fontId="27" fillId="0" borderId="0" xfId="0" applyFont="1" applyBorder="1" applyAlignment="1"/>
    <xf numFmtId="0" fontId="29" fillId="0" borderId="0" xfId="0" applyFont="1"/>
    <xf numFmtId="0" fontId="14" fillId="0" borderId="0" xfId="0" applyFont="1" applyBorder="1" applyAlignment="1"/>
    <xf numFmtId="0" fontId="27" fillId="0" borderId="0" xfId="0" applyFont="1" applyBorder="1"/>
    <xf numFmtId="0" fontId="30" fillId="0" borderId="0" xfId="0" applyFont="1" applyBorder="1" applyAlignment="1">
      <alignment horizontal="left"/>
    </xf>
    <xf numFmtId="164" fontId="14" fillId="2" borderId="1" xfId="0" applyNumberFormat="1" applyFont="1" applyFill="1" applyBorder="1" applyAlignment="1">
      <alignment horizontal="right"/>
    </xf>
    <xf numFmtId="164" fontId="14" fillId="2" borderId="4" xfId="0" applyNumberFormat="1" applyFont="1" applyFill="1" applyBorder="1" applyAlignment="1">
      <alignment horizontal="right"/>
    </xf>
    <xf numFmtId="164" fontId="14" fillId="0" borderId="0" xfId="0" applyNumberFormat="1" applyFont="1" applyFill="1" applyBorder="1" applyAlignment="1">
      <alignment horizontal="right"/>
    </xf>
    <xf numFmtId="164" fontId="11" fillId="0" borderId="0" xfId="0" applyNumberFormat="1" applyFont="1"/>
    <xf numFmtId="164" fontId="14" fillId="3" borderId="0" xfId="0" applyNumberFormat="1" applyFont="1" applyFill="1" applyBorder="1" applyAlignment="1">
      <alignment horizontal="right"/>
    </xf>
    <xf numFmtId="0" fontId="25" fillId="0" borderId="0" xfId="2" applyFont="1" applyFill="1" applyBorder="1" applyAlignment="1">
      <alignment horizontal="center" vertical="center"/>
    </xf>
    <xf numFmtId="164" fontId="7" fillId="0" borderId="0" xfId="0" applyNumberFormat="1" applyFont="1" applyBorder="1"/>
    <xf numFmtId="164" fontId="14" fillId="0" borderId="0" xfId="0" applyNumberFormat="1" applyFont="1" applyBorder="1"/>
    <xf numFmtId="164" fontId="2" fillId="0" borderId="0" xfId="0" applyNumberFormat="1" applyFont="1" applyProtection="1">
      <protection locked="0"/>
    </xf>
    <xf numFmtId="164" fontId="0" fillId="0" borderId="0" xfId="0" applyNumberFormat="1"/>
    <xf numFmtId="164" fontId="1" fillId="0" borderId="0" xfId="0" applyNumberFormat="1" applyFont="1" applyProtection="1">
      <protection locked="0"/>
    </xf>
    <xf numFmtId="164" fontId="3" fillId="0" borderId="0" xfId="0" applyNumberFormat="1" applyFont="1" applyProtection="1">
      <protection locked="0"/>
    </xf>
    <xf numFmtId="164" fontId="0" fillId="0" borderId="0" xfId="0" applyNumberFormat="1" applyBorder="1"/>
    <xf numFmtId="164" fontId="17" fillId="0" borderId="0" xfId="0" applyNumberFormat="1" applyFont="1" applyFill="1" applyBorder="1"/>
    <xf numFmtId="164" fontId="17" fillId="0" borderId="0" xfId="0" applyNumberFormat="1" applyFont="1" applyBorder="1"/>
    <xf numFmtId="164" fontId="18" fillId="0" borderId="0" xfId="0" applyNumberFormat="1" applyFont="1" applyBorder="1"/>
    <xf numFmtId="164" fontId="4" fillId="0" borderId="0" xfId="0" applyNumberFormat="1" applyFont="1" applyBorder="1"/>
    <xf numFmtId="164" fontId="17" fillId="0" borderId="0" xfId="0" applyNumberFormat="1" applyFont="1" applyBorder="1" applyAlignment="1">
      <alignment horizontal="left"/>
    </xf>
    <xf numFmtId="164" fontId="17" fillId="3" borderId="0" xfId="0" applyNumberFormat="1" applyFont="1" applyFill="1" applyBorder="1" applyAlignment="1">
      <alignment horizontal="left"/>
    </xf>
    <xf numFmtId="164" fontId="14" fillId="3" borderId="0" xfId="1" applyNumberFormat="1" applyFont="1" applyFill="1" applyBorder="1" applyAlignment="1">
      <alignment horizontal="right"/>
    </xf>
    <xf numFmtId="164" fontId="7" fillId="3" borderId="0" xfId="0" applyNumberFormat="1" applyFont="1" applyFill="1"/>
    <xf numFmtId="164" fontId="18" fillId="0" borderId="0" xfId="0" applyNumberFormat="1" applyFont="1" applyBorder="1" applyAlignment="1">
      <alignment horizontal="left"/>
    </xf>
    <xf numFmtId="164" fontId="10" fillId="4" borderId="0" xfId="0" applyNumberFormat="1" applyFont="1" applyFill="1" applyBorder="1" applyAlignment="1">
      <alignment horizontal="left"/>
    </xf>
    <xf numFmtId="164" fontId="16" fillId="0" borderId="0" xfId="0" applyNumberFormat="1" applyFont="1" applyBorder="1" applyAlignment="1">
      <alignment horizontal="left"/>
    </xf>
    <xf numFmtId="164" fontId="17" fillId="0" borderId="0" xfId="0" applyNumberFormat="1" applyFont="1" applyAlignment="1">
      <alignment horizontal="left"/>
    </xf>
    <xf numFmtId="164" fontId="7" fillId="0" borderId="0" xfId="0" applyNumberFormat="1" applyFont="1" applyFill="1"/>
    <xf numFmtId="164" fontId="19" fillId="4" borderId="0" xfId="0" applyNumberFormat="1" applyFont="1" applyFill="1" applyBorder="1" applyAlignment="1">
      <alignment horizontal="left"/>
    </xf>
    <xf numFmtId="164" fontId="12" fillId="0" borderId="0" xfId="0" applyNumberFormat="1" applyFont="1" applyBorder="1"/>
    <xf numFmtId="164" fontId="17" fillId="3" borderId="0" xfId="0" applyNumberFormat="1" applyFont="1" applyFill="1" applyBorder="1"/>
    <xf numFmtId="164" fontId="0" fillId="3" borderId="0" xfId="0" applyNumberFormat="1" applyFill="1"/>
    <xf numFmtId="164" fontId="12" fillId="0" borderId="0" xfId="0" applyNumberFormat="1" applyFont="1"/>
    <xf numFmtId="164" fontId="7" fillId="0" borderId="0" xfId="0" applyNumberFormat="1" applyFont="1" applyProtection="1">
      <protection locked="0"/>
    </xf>
    <xf numFmtId="164" fontId="13" fillId="0" borderId="0" xfId="0" applyNumberFormat="1" applyFont="1" applyProtection="1">
      <protection locked="0"/>
    </xf>
    <xf numFmtId="164" fontId="9" fillId="4" borderId="0" xfId="0" applyNumberFormat="1" applyFont="1" applyFill="1" applyBorder="1" applyAlignment="1">
      <alignment horizontal="left"/>
    </xf>
    <xf numFmtId="164" fontId="26" fillId="0" borderId="0" xfId="0" applyNumberFormat="1" applyFont="1" applyProtection="1">
      <protection locked="0"/>
    </xf>
    <xf numFmtId="3" fontId="14" fillId="0" borderId="0" xfId="1" applyNumberFormat="1" applyFont="1" applyBorder="1" applyAlignment="1">
      <alignment horizontal="right"/>
    </xf>
    <xf numFmtId="3" fontId="14" fillId="2" borderId="4" xfId="0" applyNumberFormat="1" applyFont="1" applyFill="1" applyBorder="1" applyAlignment="1">
      <alignment horizontal="right"/>
    </xf>
    <xf numFmtId="3" fontId="14" fillId="0" borderId="0" xfId="0" applyNumberFormat="1" applyFont="1" applyBorder="1" applyAlignment="1">
      <alignment horizontal="left"/>
    </xf>
    <xf numFmtId="3" fontId="14" fillId="0" borderId="0" xfId="0" applyNumberFormat="1" applyFont="1" applyBorder="1" applyAlignment="1">
      <alignment horizontal="right"/>
    </xf>
    <xf numFmtId="3" fontId="12" fillId="2" borderId="4" xfId="0" applyNumberFormat="1" applyFont="1" applyFill="1" applyBorder="1" applyAlignment="1">
      <alignment horizontal="right"/>
    </xf>
    <xf numFmtId="3" fontId="12" fillId="0" borderId="0" xfId="0" applyNumberFormat="1" applyFont="1" applyBorder="1" applyAlignment="1">
      <alignment horizontal="left"/>
    </xf>
    <xf numFmtId="3" fontId="14" fillId="0" borderId="0" xfId="0" applyNumberFormat="1" applyFont="1" applyFill="1" applyBorder="1" applyAlignment="1">
      <alignment horizontal="right"/>
    </xf>
    <xf numFmtId="3" fontId="12" fillId="0" borderId="0" xfId="0" applyNumberFormat="1" applyFont="1" applyFill="1" applyBorder="1" applyAlignment="1">
      <alignment horizontal="right"/>
    </xf>
    <xf numFmtId="3" fontId="14" fillId="2" borderId="6" xfId="0" applyNumberFormat="1" applyFont="1" applyFill="1" applyBorder="1" applyAlignment="1">
      <alignment horizontal="right"/>
    </xf>
    <xf numFmtId="3" fontId="14" fillId="2" borderId="0" xfId="1" applyNumberFormat="1" applyFont="1" applyFill="1" applyBorder="1" applyAlignment="1">
      <alignment horizontal="right" vertical="center"/>
    </xf>
    <xf numFmtId="3" fontId="14" fillId="3" borderId="0" xfId="0" applyNumberFormat="1" applyFont="1" applyFill="1" applyBorder="1" applyAlignment="1">
      <alignment horizontal="right"/>
    </xf>
    <xf numFmtId="3" fontId="14" fillId="3" borderId="5" xfId="0" applyNumberFormat="1" applyFont="1" applyFill="1" applyBorder="1" applyAlignment="1">
      <alignment horizontal="right"/>
    </xf>
    <xf numFmtId="3" fontId="14" fillId="3" borderId="0" xfId="1" applyNumberFormat="1" applyFont="1" applyFill="1" applyBorder="1" applyAlignment="1">
      <alignment horizontal="right" vertical="center"/>
    </xf>
    <xf numFmtId="3" fontId="12" fillId="2" borderId="6" xfId="0" applyNumberFormat="1" applyFont="1" applyFill="1" applyBorder="1" applyAlignment="1">
      <alignment horizontal="right"/>
    </xf>
    <xf numFmtId="3" fontId="12" fillId="2" borderId="0" xfId="1" applyNumberFormat="1" applyFont="1" applyFill="1" applyBorder="1" applyAlignment="1">
      <alignment horizontal="right" vertical="center"/>
    </xf>
    <xf numFmtId="3" fontId="14" fillId="0" borderId="0" xfId="0" applyNumberFormat="1" applyFont="1"/>
    <xf numFmtId="3" fontId="7" fillId="0" borderId="0" xfId="0" applyNumberFormat="1" applyFont="1"/>
    <xf numFmtId="3" fontId="16" fillId="0" borderId="0" xfId="0" applyNumberFormat="1" applyFont="1" applyProtection="1">
      <protection locked="0"/>
    </xf>
    <xf numFmtId="3" fontId="8" fillId="0" borderId="0" xfId="0" applyNumberFormat="1" applyFont="1" applyProtection="1">
      <protection locked="0"/>
    </xf>
    <xf numFmtId="3" fontId="14" fillId="0" borderId="0" xfId="0" applyNumberFormat="1" applyFont="1" applyBorder="1"/>
    <xf numFmtId="3" fontId="17" fillId="0" borderId="0" xfId="0" applyNumberFormat="1" applyFont="1" applyBorder="1" applyAlignment="1">
      <alignment horizontal="left"/>
    </xf>
    <xf numFmtId="3" fontId="14" fillId="2" borderId="0" xfId="0" applyNumberFormat="1" applyFont="1" applyFill="1" applyBorder="1" applyAlignment="1">
      <alignment horizontal="right"/>
    </xf>
    <xf numFmtId="3" fontId="17" fillId="3" borderId="0" xfId="0" applyNumberFormat="1" applyFont="1" applyFill="1" applyBorder="1" applyAlignment="1">
      <alignment horizontal="left"/>
    </xf>
    <xf numFmtId="3" fontId="7" fillId="3" borderId="0" xfId="0" applyNumberFormat="1" applyFont="1" applyFill="1"/>
    <xf numFmtId="3" fontId="12" fillId="2" borderId="0" xfId="0" applyNumberFormat="1" applyFont="1" applyFill="1" applyBorder="1" applyAlignment="1">
      <alignment horizontal="right"/>
    </xf>
    <xf numFmtId="3" fontId="14" fillId="2" borderId="1" xfId="0" applyNumberFormat="1" applyFont="1" applyFill="1" applyBorder="1" applyAlignment="1">
      <alignment horizontal="right"/>
    </xf>
    <xf numFmtId="3" fontId="14" fillId="0" borderId="0" xfId="0" applyNumberFormat="1" applyFont="1" applyAlignment="1">
      <alignment horizontal="right"/>
    </xf>
    <xf numFmtId="3" fontId="12" fillId="2" borderId="1" xfId="0" applyNumberFormat="1" applyFont="1" applyFill="1" applyBorder="1" applyAlignment="1">
      <alignment horizontal="right"/>
    </xf>
    <xf numFmtId="3" fontId="14" fillId="0" borderId="0" xfId="1" applyNumberFormat="1" applyFont="1" applyBorder="1" applyAlignment="1">
      <alignment horizontal="right" vertical="center"/>
    </xf>
    <xf numFmtId="164" fontId="6" fillId="0" borderId="0" xfId="0" applyNumberFormat="1" applyFont="1" applyBorder="1" applyAlignment="1" applyProtection="1">
      <alignment horizontal="left"/>
      <protection locked="0"/>
    </xf>
    <xf numFmtId="3" fontId="14" fillId="3" borderId="0" xfId="1" applyNumberFormat="1" applyFont="1" applyFill="1" applyBorder="1" applyAlignment="1">
      <alignment horizontal="right"/>
    </xf>
    <xf numFmtId="164" fontId="14" fillId="2" borderId="4" xfId="0" applyNumberFormat="1" applyFont="1" applyFill="1" applyBorder="1"/>
    <xf numFmtId="164" fontId="14" fillId="2" borderId="1" xfId="0" applyNumberFormat="1" applyFont="1" applyFill="1" applyBorder="1"/>
    <xf numFmtId="164" fontId="14" fillId="2" borderId="3" xfId="0" applyNumberFormat="1" applyFont="1" applyFill="1" applyBorder="1"/>
    <xf numFmtId="164" fontId="12" fillId="2" borderId="4" xfId="0" applyNumberFormat="1" applyFont="1" applyFill="1" applyBorder="1"/>
    <xf numFmtId="164" fontId="12" fillId="2" borderId="1" xfId="0" applyNumberFormat="1" applyFont="1" applyFill="1" applyBorder="1"/>
    <xf numFmtId="164" fontId="12" fillId="2" borderId="3" xfId="0" applyNumberFormat="1" applyFont="1" applyFill="1" applyBorder="1"/>
    <xf numFmtId="166" fontId="7" fillId="0" borderId="0" xfId="0" applyNumberFormat="1" applyFont="1"/>
    <xf numFmtId="164" fontId="14" fillId="2" borderId="0" xfId="0" applyNumberFormat="1" applyFont="1" applyFill="1"/>
    <xf numFmtId="164" fontId="15" fillId="0" borderId="0" xfId="0" applyNumberFormat="1" applyFont="1"/>
    <xf numFmtId="164" fontId="14" fillId="0" borderId="1" xfId="0" applyNumberFormat="1" applyFont="1" applyBorder="1"/>
    <xf numFmtId="164" fontId="12" fillId="2" borderId="0" xfId="0" applyNumberFormat="1" applyFont="1" applyFill="1"/>
    <xf numFmtId="164" fontId="14" fillId="0" borderId="3" xfId="0" applyNumberFormat="1" applyFont="1" applyBorder="1"/>
    <xf numFmtId="164" fontId="14" fillId="0" borderId="4" xfId="0" applyNumberFormat="1" applyFont="1" applyBorder="1"/>
    <xf numFmtId="164" fontId="7" fillId="3" borderId="0" xfId="0" applyNumberFormat="1" applyFont="1" applyFill="1" applyBorder="1"/>
    <xf numFmtId="164" fontId="17" fillId="3" borderId="0" xfId="0" applyNumberFormat="1" applyFont="1" applyFill="1" applyAlignment="1">
      <alignment horizontal="left"/>
    </xf>
    <xf numFmtId="164" fontId="14" fillId="3" borderId="0" xfId="0" applyNumberFormat="1" applyFont="1" applyFill="1"/>
    <xf numFmtId="164" fontId="12" fillId="3" borderId="0" xfId="0" applyNumberFormat="1" applyFont="1" applyFill="1"/>
    <xf numFmtId="164" fontId="16" fillId="0" borderId="0" xfId="0" quotePrefix="1" applyNumberFormat="1" applyFont="1" applyProtection="1">
      <protection locked="0"/>
    </xf>
    <xf numFmtId="164" fontId="14" fillId="0" borderId="7" xfId="0" applyNumberFormat="1" applyFont="1" applyBorder="1"/>
    <xf numFmtId="164" fontId="14" fillId="0" borderId="8" xfId="0" applyNumberFormat="1" applyFont="1" applyBorder="1"/>
    <xf numFmtId="164" fontId="14" fillId="3" borderId="1" xfId="0" applyNumberFormat="1" applyFont="1" applyFill="1" applyBorder="1"/>
    <xf numFmtId="164" fontId="16" fillId="0" borderId="0" xfId="0" applyNumberFormat="1" applyFont="1" applyFill="1" applyBorder="1"/>
    <xf numFmtId="164" fontId="14" fillId="0" borderId="9" xfId="0" applyNumberFormat="1" applyFont="1" applyBorder="1"/>
    <xf numFmtId="164" fontId="14" fillId="0" borderId="8" xfId="0" applyNumberFormat="1" applyFont="1" applyBorder="1" applyAlignment="1">
      <alignment horizontal="right"/>
    </xf>
    <xf numFmtId="164" fontId="14" fillId="0" borderId="7" xfId="0" applyNumberFormat="1" applyFont="1" applyBorder="1" applyAlignment="1">
      <alignment horizontal="right"/>
    </xf>
    <xf numFmtId="164" fontId="14" fillId="2" borderId="0" xfId="0" applyNumberFormat="1" applyFont="1" applyFill="1" applyAlignment="1">
      <alignment horizontal="right"/>
    </xf>
    <xf numFmtId="164" fontId="14" fillId="0" borderId="0" xfId="0" applyNumberFormat="1" applyFont="1" applyAlignment="1">
      <alignment horizontal="right"/>
    </xf>
    <xf numFmtId="164" fontId="14" fillId="0" borderId="1" xfId="0" applyNumberFormat="1" applyFont="1" applyBorder="1" applyAlignment="1">
      <alignment horizontal="right"/>
    </xf>
    <xf numFmtId="164" fontId="16" fillId="0" borderId="0" xfId="0" applyNumberFormat="1" applyFont="1" applyFill="1" applyBorder="1" applyAlignment="1">
      <alignment horizontal="left"/>
    </xf>
    <xf numFmtId="164" fontId="17" fillId="0" borderId="0" xfId="0" applyNumberFormat="1" applyFont="1" applyFill="1" applyBorder="1" applyAlignment="1">
      <alignment horizontal="left"/>
    </xf>
    <xf numFmtId="164" fontId="14" fillId="3" borderId="0" xfId="0" applyNumberFormat="1" applyFont="1" applyFill="1" applyAlignment="1">
      <alignment horizontal="right"/>
    </xf>
    <xf numFmtId="164" fontId="14" fillId="0" borderId="10" xfId="0" applyNumberFormat="1" applyFont="1" applyBorder="1" applyAlignment="1">
      <alignment horizontal="right"/>
    </xf>
    <xf numFmtId="164" fontId="14" fillId="0" borderId="4" xfId="0" applyNumberFormat="1" applyFont="1" applyBorder="1" applyAlignment="1">
      <alignment horizontal="right"/>
    </xf>
    <xf numFmtId="164" fontId="14" fillId="0" borderId="9" xfId="0" applyNumberFormat="1" applyFont="1" applyBorder="1" applyAlignment="1">
      <alignment horizontal="right"/>
    </xf>
    <xf numFmtId="0" fontId="28" fillId="3" borderId="0" xfId="0" applyFont="1" applyFill="1"/>
    <xf numFmtId="0" fontId="0" fillId="3" borderId="0" xfId="0" applyFill="1"/>
    <xf numFmtId="3" fontId="14" fillId="2" borderId="0" xfId="0" applyNumberFormat="1" applyFont="1" applyFill="1"/>
    <xf numFmtId="3" fontId="14" fillId="2" borderId="1" xfId="0" applyNumberFormat="1" applyFont="1" applyFill="1" applyBorder="1"/>
    <xf numFmtId="3" fontId="14" fillId="0" borderId="1" xfId="0" applyNumberFormat="1" applyFont="1" applyBorder="1"/>
    <xf numFmtId="3" fontId="12" fillId="2" borderId="0" xfId="0" applyNumberFormat="1" applyFont="1" applyFill="1"/>
    <xf numFmtId="3" fontId="12" fillId="2" borderId="1" xfId="0" applyNumberFormat="1" applyFont="1" applyFill="1" applyBorder="1"/>
    <xf numFmtId="164" fontId="12" fillId="3" borderId="1" xfId="0" applyNumberFormat="1" applyFont="1" applyFill="1" applyBorder="1"/>
    <xf numFmtId="0" fontId="23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3" fontId="14" fillId="2" borderId="4" xfId="1" applyNumberFormat="1" applyFont="1" applyFill="1" applyBorder="1" applyAlignment="1">
      <alignment horizontal="right" vertical="center"/>
    </xf>
    <xf numFmtId="3" fontId="14" fillId="3" borderId="4" xfId="1" applyNumberFormat="1" applyFont="1" applyFill="1" applyBorder="1" applyAlignment="1">
      <alignment horizontal="right" vertical="center"/>
    </xf>
    <xf numFmtId="3" fontId="12" fillId="2" borderId="4" xfId="1" applyNumberFormat="1" applyFont="1" applyFill="1" applyBorder="1" applyAlignment="1">
      <alignment horizontal="right" vertical="center"/>
    </xf>
    <xf numFmtId="165" fontId="7" fillId="0" borderId="0" xfId="0" applyNumberFormat="1" applyFont="1"/>
    <xf numFmtId="3" fontId="7" fillId="0" borderId="0" xfId="0" applyNumberFormat="1" applyFont="1" applyFill="1"/>
    <xf numFmtId="3" fontId="10" fillId="4" borderId="0" xfId="0" applyNumberFormat="1" applyFont="1" applyFill="1" applyBorder="1" applyAlignment="1">
      <alignment horizontal="left"/>
    </xf>
    <xf numFmtId="3" fontId="19" fillId="4" borderId="0" xfId="0" applyNumberFormat="1" applyFont="1" applyFill="1" applyBorder="1" applyAlignment="1">
      <alignment horizontal="left"/>
    </xf>
    <xf numFmtId="3" fontId="16" fillId="0" borderId="0" xfId="0" applyNumberFormat="1" applyFont="1" applyBorder="1" applyAlignment="1">
      <alignment horizontal="left"/>
    </xf>
    <xf numFmtId="3" fontId="14" fillId="0" borderId="9" xfId="0" applyNumberFormat="1" applyFont="1" applyBorder="1" applyAlignment="1">
      <alignment horizontal="right"/>
    </xf>
    <xf numFmtId="3" fontId="14" fillId="0" borderId="8" xfId="0" applyNumberFormat="1" applyFont="1" applyBorder="1" applyAlignment="1">
      <alignment horizontal="right"/>
    </xf>
    <xf numFmtId="3" fontId="14" fillId="0" borderId="10" xfId="0" applyNumberFormat="1" applyFont="1" applyBorder="1" applyAlignment="1">
      <alignment horizontal="right"/>
    </xf>
    <xf numFmtId="3" fontId="14" fillId="2" borderId="0" xfId="0" applyNumberFormat="1" applyFont="1" applyFill="1" applyAlignment="1">
      <alignment horizontal="right"/>
    </xf>
    <xf numFmtId="3" fontId="14" fillId="3" borderId="0" xfId="0" applyNumberFormat="1" applyFont="1" applyFill="1" applyAlignment="1">
      <alignment horizontal="right"/>
    </xf>
    <xf numFmtId="3" fontId="14" fillId="0" borderId="1" xfId="0" applyNumberFormat="1" applyFont="1" applyBorder="1" applyAlignment="1">
      <alignment horizontal="right"/>
    </xf>
    <xf numFmtId="3" fontId="14" fillId="0" borderId="4" xfId="0" applyNumberFormat="1" applyFont="1" applyBorder="1" applyAlignment="1">
      <alignment horizontal="right"/>
    </xf>
    <xf numFmtId="164" fontId="14" fillId="3" borderId="4" xfId="0" applyNumberFormat="1" applyFont="1" applyFill="1" applyBorder="1"/>
    <xf numFmtId="164" fontId="14" fillId="3" borderId="3" xfId="0" applyNumberFormat="1" applyFont="1" applyFill="1" applyBorder="1"/>
    <xf numFmtId="0" fontId="20" fillId="0" borderId="0" xfId="2" applyFill="1" applyBorder="1" applyAlignment="1">
      <alignment horizontal="center" vertical="center"/>
    </xf>
    <xf numFmtId="3" fontId="0" fillId="0" borderId="0" xfId="0" applyNumberFormat="1"/>
    <xf numFmtId="164" fontId="0" fillId="0" borderId="0" xfId="0" applyNumberFormat="1" applyBorder="1" applyAlignment="1">
      <alignment horizontal="right"/>
    </xf>
    <xf numFmtId="3" fontId="32" fillId="3" borderId="0" xfId="3" applyNumberFormat="1" applyFont="1" applyFill="1" applyBorder="1"/>
    <xf numFmtId="3" fontId="32" fillId="0" borderId="0" xfId="3" applyNumberFormat="1" applyFont="1" applyFill="1" applyBorder="1" applyAlignment="1">
      <alignment horizontal="right"/>
    </xf>
    <xf numFmtId="167" fontId="27" fillId="3" borderId="8" xfId="0" applyNumberFormat="1" applyFont="1" applyFill="1" applyBorder="1" applyAlignment="1">
      <alignment horizontal="center"/>
    </xf>
    <xf numFmtId="167" fontId="27" fillId="3" borderId="0" xfId="0" applyNumberFormat="1" applyFont="1" applyFill="1" applyAlignment="1">
      <alignment horizontal="center"/>
    </xf>
    <xf numFmtId="167" fontId="27" fillId="5" borderId="1" xfId="0" applyNumberFormat="1" applyFont="1" applyFill="1" applyBorder="1" applyAlignment="1">
      <alignment horizontal="center"/>
    </xf>
    <xf numFmtId="167" fontId="27" fillId="3" borderId="1" xfId="0" applyNumberFormat="1" applyFont="1" applyFill="1" applyBorder="1" applyAlignment="1">
      <alignment horizontal="center"/>
    </xf>
    <xf numFmtId="164" fontId="17" fillId="0" borderId="0" xfId="0" applyNumberFormat="1" applyFont="1" applyBorder="1" applyAlignment="1">
      <alignment horizontal="center"/>
    </xf>
    <xf numFmtId="0" fontId="21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164" fontId="6" fillId="0" borderId="0" xfId="0" applyNumberFormat="1" applyFont="1" applyBorder="1" applyAlignment="1" applyProtection="1">
      <alignment horizontal="left"/>
      <protection locked="0"/>
    </xf>
    <xf numFmtId="3" fontId="6" fillId="0" borderId="0" xfId="0" applyNumberFormat="1" applyFont="1" applyBorder="1" applyAlignment="1" applyProtection="1">
      <alignment horizontal="left"/>
      <protection locked="0"/>
    </xf>
  </cellXfs>
  <cellStyles count="4">
    <cellStyle name="Comma" xfId="1" builtinId="3"/>
    <cellStyle name="Hyperlink" xfId="2" builtinId="8"/>
    <cellStyle name="Normal" xfId="0" builtinId="0"/>
    <cellStyle name="Normal 2" xfId="3"/>
  </cellStyles>
  <dxfs count="321"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colors>
    <mruColors>
      <color rgb="FFE8E8E8"/>
      <color rgb="FF3BCCFF"/>
      <color rgb="FFE0E0E0"/>
      <color rgb="FFC0C0C0"/>
      <color rgb="FF0099CC"/>
      <color rgb="FF336699"/>
      <color rgb="FF0066CC"/>
      <color rgb="FF0099FF"/>
      <color rgb="FF00CCFF"/>
      <color rgb="FF00C1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99CC"/>
      </a:hlink>
      <a:folHlink>
        <a:srgbClr val="0099CC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F85"/>
  <sheetViews>
    <sheetView showGridLines="0" tabSelected="1" zoomScale="85" zoomScaleNormal="85" workbookViewId="0">
      <selection activeCell="F18" sqref="F18"/>
    </sheetView>
  </sheetViews>
  <sheetFormatPr defaultColWidth="9.28515625" defaultRowHeight="10.5" x14ac:dyDescent="0.15"/>
  <cols>
    <col min="1" max="1" width="77.5703125" style="22" customWidth="1"/>
    <col min="2" max="3" width="12.7109375" style="23" customWidth="1"/>
    <col min="4" max="255" width="9.28515625" style="10"/>
    <col min="256" max="256" width="73.5703125" style="10" bestFit="1" customWidth="1"/>
    <col min="257" max="259" width="10.28515625" style="10" customWidth="1"/>
    <col min="260" max="511" width="9.28515625" style="10"/>
    <col min="512" max="512" width="73.5703125" style="10" bestFit="1" customWidth="1"/>
    <col min="513" max="515" width="10.28515625" style="10" customWidth="1"/>
    <col min="516" max="767" width="9.28515625" style="10"/>
    <col min="768" max="768" width="73.5703125" style="10" bestFit="1" customWidth="1"/>
    <col min="769" max="771" width="10.28515625" style="10" customWidth="1"/>
    <col min="772" max="1023" width="9.28515625" style="10"/>
    <col min="1024" max="1024" width="73.5703125" style="10" bestFit="1" customWidth="1"/>
    <col min="1025" max="1027" width="10.28515625" style="10" customWidth="1"/>
    <col min="1028" max="1279" width="9.28515625" style="10"/>
    <col min="1280" max="1280" width="73.5703125" style="10" bestFit="1" customWidth="1"/>
    <col min="1281" max="1283" width="10.28515625" style="10" customWidth="1"/>
    <col min="1284" max="1535" width="9.28515625" style="10"/>
    <col min="1536" max="1536" width="73.5703125" style="10" bestFit="1" customWidth="1"/>
    <col min="1537" max="1539" width="10.28515625" style="10" customWidth="1"/>
    <col min="1540" max="1791" width="9.28515625" style="10"/>
    <col min="1792" max="1792" width="73.5703125" style="10" bestFit="1" customWidth="1"/>
    <col min="1793" max="1795" width="10.28515625" style="10" customWidth="1"/>
    <col min="1796" max="2047" width="9.28515625" style="10"/>
    <col min="2048" max="2048" width="73.5703125" style="10" bestFit="1" customWidth="1"/>
    <col min="2049" max="2051" width="10.28515625" style="10" customWidth="1"/>
    <col min="2052" max="2303" width="9.28515625" style="10"/>
    <col min="2304" max="2304" width="73.5703125" style="10" bestFit="1" customWidth="1"/>
    <col min="2305" max="2307" width="10.28515625" style="10" customWidth="1"/>
    <col min="2308" max="2559" width="9.28515625" style="10"/>
    <col min="2560" max="2560" width="73.5703125" style="10" bestFit="1" customWidth="1"/>
    <col min="2561" max="2563" width="10.28515625" style="10" customWidth="1"/>
    <col min="2564" max="2815" width="9.28515625" style="10"/>
    <col min="2816" max="2816" width="73.5703125" style="10" bestFit="1" customWidth="1"/>
    <col min="2817" max="2819" width="10.28515625" style="10" customWidth="1"/>
    <col min="2820" max="3071" width="9.28515625" style="10"/>
    <col min="3072" max="3072" width="73.5703125" style="10" bestFit="1" customWidth="1"/>
    <col min="3073" max="3075" width="10.28515625" style="10" customWidth="1"/>
    <col min="3076" max="3327" width="9.28515625" style="10"/>
    <col min="3328" max="3328" width="73.5703125" style="10" bestFit="1" customWidth="1"/>
    <col min="3329" max="3331" width="10.28515625" style="10" customWidth="1"/>
    <col min="3332" max="3583" width="9.28515625" style="10"/>
    <col min="3584" max="3584" width="73.5703125" style="10" bestFit="1" customWidth="1"/>
    <col min="3585" max="3587" width="10.28515625" style="10" customWidth="1"/>
    <col min="3588" max="3839" width="9.28515625" style="10"/>
    <col min="3840" max="3840" width="73.5703125" style="10" bestFit="1" customWidth="1"/>
    <col min="3841" max="3843" width="10.28515625" style="10" customWidth="1"/>
    <col min="3844" max="4095" width="9.28515625" style="10"/>
    <col min="4096" max="4096" width="73.5703125" style="10" bestFit="1" customWidth="1"/>
    <col min="4097" max="4099" width="10.28515625" style="10" customWidth="1"/>
    <col min="4100" max="4351" width="9.28515625" style="10"/>
    <col min="4352" max="4352" width="73.5703125" style="10" bestFit="1" customWidth="1"/>
    <col min="4353" max="4355" width="10.28515625" style="10" customWidth="1"/>
    <col min="4356" max="4607" width="9.28515625" style="10"/>
    <col min="4608" max="4608" width="73.5703125" style="10" bestFit="1" customWidth="1"/>
    <col min="4609" max="4611" width="10.28515625" style="10" customWidth="1"/>
    <col min="4612" max="4863" width="9.28515625" style="10"/>
    <col min="4864" max="4864" width="73.5703125" style="10" bestFit="1" customWidth="1"/>
    <col min="4865" max="4867" width="10.28515625" style="10" customWidth="1"/>
    <col min="4868" max="5119" width="9.28515625" style="10"/>
    <col min="5120" max="5120" width="73.5703125" style="10" bestFit="1" customWidth="1"/>
    <col min="5121" max="5123" width="10.28515625" style="10" customWidth="1"/>
    <col min="5124" max="5375" width="9.28515625" style="10"/>
    <col min="5376" max="5376" width="73.5703125" style="10" bestFit="1" customWidth="1"/>
    <col min="5377" max="5379" width="10.28515625" style="10" customWidth="1"/>
    <col min="5380" max="5631" width="9.28515625" style="10"/>
    <col min="5632" max="5632" width="73.5703125" style="10" bestFit="1" customWidth="1"/>
    <col min="5633" max="5635" width="10.28515625" style="10" customWidth="1"/>
    <col min="5636" max="5887" width="9.28515625" style="10"/>
    <col min="5888" max="5888" width="73.5703125" style="10" bestFit="1" customWidth="1"/>
    <col min="5889" max="5891" width="10.28515625" style="10" customWidth="1"/>
    <col min="5892" max="6143" width="9.28515625" style="10"/>
    <col min="6144" max="6144" width="73.5703125" style="10" bestFit="1" customWidth="1"/>
    <col min="6145" max="6147" width="10.28515625" style="10" customWidth="1"/>
    <col min="6148" max="6399" width="9.28515625" style="10"/>
    <col min="6400" max="6400" width="73.5703125" style="10" bestFit="1" customWidth="1"/>
    <col min="6401" max="6403" width="10.28515625" style="10" customWidth="1"/>
    <col min="6404" max="6655" width="9.28515625" style="10"/>
    <col min="6656" max="6656" width="73.5703125" style="10" bestFit="1" customWidth="1"/>
    <col min="6657" max="6659" width="10.28515625" style="10" customWidth="1"/>
    <col min="6660" max="6911" width="9.28515625" style="10"/>
    <col min="6912" max="6912" width="73.5703125" style="10" bestFit="1" customWidth="1"/>
    <col min="6913" max="6915" width="10.28515625" style="10" customWidth="1"/>
    <col min="6916" max="7167" width="9.28515625" style="10"/>
    <col min="7168" max="7168" width="73.5703125" style="10" bestFit="1" customWidth="1"/>
    <col min="7169" max="7171" width="10.28515625" style="10" customWidth="1"/>
    <col min="7172" max="7423" width="9.28515625" style="10"/>
    <col min="7424" max="7424" width="73.5703125" style="10" bestFit="1" customWidth="1"/>
    <col min="7425" max="7427" width="10.28515625" style="10" customWidth="1"/>
    <col min="7428" max="7679" width="9.28515625" style="10"/>
    <col min="7680" max="7680" width="73.5703125" style="10" bestFit="1" customWidth="1"/>
    <col min="7681" max="7683" width="10.28515625" style="10" customWidth="1"/>
    <col min="7684" max="7935" width="9.28515625" style="10"/>
    <col min="7936" max="7936" width="73.5703125" style="10" bestFit="1" customWidth="1"/>
    <col min="7937" max="7939" width="10.28515625" style="10" customWidth="1"/>
    <col min="7940" max="8191" width="9.28515625" style="10"/>
    <col min="8192" max="8192" width="73.5703125" style="10" bestFit="1" customWidth="1"/>
    <col min="8193" max="8195" width="10.28515625" style="10" customWidth="1"/>
    <col min="8196" max="8447" width="9.28515625" style="10"/>
    <col min="8448" max="8448" width="73.5703125" style="10" bestFit="1" customWidth="1"/>
    <col min="8449" max="8451" width="10.28515625" style="10" customWidth="1"/>
    <col min="8452" max="8703" width="9.28515625" style="10"/>
    <col min="8704" max="8704" width="73.5703125" style="10" bestFit="1" customWidth="1"/>
    <col min="8705" max="8707" width="10.28515625" style="10" customWidth="1"/>
    <col min="8708" max="8959" width="9.28515625" style="10"/>
    <col min="8960" max="8960" width="73.5703125" style="10" bestFit="1" customWidth="1"/>
    <col min="8961" max="8963" width="10.28515625" style="10" customWidth="1"/>
    <col min="8964" max="9215" width="9.28515625" style="10"/>
    <col min="9216" max="9216" width="73.5703125" style="10" bestFit="1" customWidth="1"/>
    <col min="9217" max="9219" width="10.28515625" style="10" customWidth="1"/>
    <col min="9220" max="9471" width="9.28515625" style="10"/>
    <col min="9472" max="9472" width="73.5703125" style="10" bestFit="1" customWidth="1"/>
    <col min="9473" max="9475" width="10.28515625" style="10" customWidth="1"/>
    <col min="9476" max="9727" width="9.28515625" style="10"/>
    <col min="9728" max="9728" width="73.5703125" style="10" bestFit="1" customWidth="1"/>
    <col min="9729" max="9731" width="10.28515625" style="10" customWidth="1"/>
    <col min="9732" max="9983" width="9.28515625" style="10"/>
    <col min="9984" max="9984" width="73.5703125" style="10" bestFit="1" customWidth="1"/>
    <col min="9985" max="9987" width="10.28515625" style="10" customWidth="1"/>
    <col min="9988" max="10239" width="9.28515625" style="10"/>
    <col min="10240" max="10240" width="73.5703125" style="10" bestFit="1" customWidth="1"/>
    <col min="10241" max="10243" width="10.28515625" style="10" customWidth="1"/>
    <col min="10244" max="10495" width="9.28515625" style="10"/>
    <col min="10496" max="10496" width="73.5703125" style="10" bestFit="1" customWidth="1"/>
    <col min="10497" max="10499" width="10.28515625" style="10" customWidth="1"/>
    <col min="10500" max="10751" width="9.28515625" style="10"/>
    <col min="10752" max="10752" width="73.5703125" style="10" bestFit="1" customWidth="1"/>
    <col min="10753" max="10755" width="10.28515625" style="10" customWidth="1"/>
    <col min="10756" max="11007" width="9.28515625" style="10"/>
    <col min="11008" max="11008" width="73.5703125" style="10" bestFit="1" customWidth="1"/>
    <col min="11009" max="11011" width="10.28515625" style="10" customWidth="1"/>
    <col min="11012" max="11263" width="9.28515625" style="10"/>
    <col min="11264" max="11264" width="73.5703125" style="10" bestFit="1" customWidth="1"/>
    <col min="11265" max="11267" width="10.28515625" style="10" customWidth="1"/>
    <col min="11268" max="11519" width="9.28515625" style="10"/>
    <col min="11520" max="11520" width="73.5703125" style="10" bestFit="1" customWidth="1"/>
    <col min="11521" max="11523" width="10.28515625" style="10" customWidth="1"/>
    <col min="11524" max="11775" width="9.28515625" style="10"/>
    <col min="11776" max="11776" width="73.5703125" style="10" bestFit="1" customWidth="1"/>
    <col min="11777" max="11779" width="10.28515625" style="10" customWidth="1"/>
    <col min="11780" max="12031" width="9.28515625" style="10"/>
    <col min="12032" max="12032" width="73.5703125" style="10" bestFit="1" customWidth="1"/>
    <col min="12033" max="12035" width="10.28515625" style="10" customWidth="1"/>
    <col min="12036" max="12287" width="9.28515625" style="10"/>
    <col min="12288" max="12288" width="73.5703125" style="10" bestFit="1" customWidth="1"/>
    <col min="12289" max="12291" width="10.28515625" style="10" customWidth="1"/>
    <col min="12292" max="12543" width="9.28515625" style="10"/>
    <col min="12544" max="12544" width="73.5703125" style="10" bestFit="1" customWidth="1"/>
    <col min="12545" max="12547" width="10.28515625" style="10" customWidth="1"/>
    <col min="12548" max="12799" width="9.28515625" style="10"/>
    <col min="12800" max="12800" width="73.5703125" style="10" bestFit="1" customWidth="1"/>
    <col min="12801" max="12803" width="10.28515625" style="10" customWidth="1"/>
    <col min="12804" max="13055" width="9.28515625" style="10"/>
    <col min="13056" max="13056" width="73.5703125" style="10" bestFit="1" customWidth="1"/>
    <col min="13057" max="13059" width="10.28515625" style="10" customWidth="1"/>
    <col min="13060" max="13311" width="9.28515625" style="10"/>
    <col min="13312" max="13312" width="73.5703125" style="10" bestFit="1" customWidth="1"/>
    <col min="13313" max="13315" width="10.28515625" style="10" customWidth="1"/>
    <col min="13316" max="13567" width="9.28515625" style="10"/>
    <col min="13568" max="13568" width="73.5703125" style="10" bestFit="1" customWidth="1"/>
    <col min="13569" max="13571" width="10.28515625" style="10" customWidth="1"/>
    <col min="13572" max="13823" width="9.28515625" style="10"/>
    <col min="13824" max="13824" width="73.5703125" style="10" bestFit="1" customWidth="1"/>
    <col min="13825" max="13827" width="10.28515625" style="10" customWidth="1"/>
    <col min="13828" max="14079" width="9.28515625" style="10"/>
    <col min="14080" max="14080" width="73.5703125" style="10" bestFit="1" customWidth="1"/>
    <col min="14081" max="14083" width="10.28515625" style="10" customWidth="1"/>
    <col min="14084" max="14335" width="9.28515625" style="10"/>
    <col min="14336" max="14336" width="73.5703125" style="10" bestFit="1" customWidth="1"/>
    <col min="14337" max="14339" width="10.28515625" style="10" customWidth="1"/>
    <col min="14340" max="14591" width="9.28515625" style="10"/>
    <col min="14592" max="14592" width="73.5703125" style="10" bestFit="1" customWidth="1"/>
    <col min="14593" max="14595" width="10.28515625" style="10" customWidth="1"/>
    <col min="14596" max="14847" width="9.28515625" style="10"/>
    <col min="14848" max="14848" width="73.5703125" style="10" bestFit="1" customWidth="1"/>
    <col min="14849" max="14851" width="10.28515625" style="10" customWidth="1"/>
    <col min="14852" max="15103" width="9.28515625" style="10"/>
    <col min="15104" max="15104" width="73.5703125" style="10" bestFit="1" customWidth="1"/>
    <col min="15105" max="15107" width="10.28515625" style="10" customWidth="1"/>
    <col min="15108" max="15359" width="9.28515625" style="10"/>
    <col min="15360" max="15360" width="73.5703125" style="10" bestFit="1" customWidth="1"/>
    <col min="15361" max="15363" width="10.28515625" style="10" customWidth="1"/>
    <col min="15364" max="15615" width="9.28515625" style="10"/>
    <col min="15616" max="15616" width="73.5703125" style="10" bestFit="1" customWidth="1"/>
    <col min="15617" max="15619" width="10.28515625" style="10" customWidth="1"/>
    <col min="15620" max="15871" width="9.28515625" style="10"/>
    <col min="15872" max="15872" width="73.5703125" style="10" bestFit="1" customWidth="1"/>
    <col min="15873" max="15875" width="10.28515625" style="10" customWidth="1"/>
    <col min="15876" max="16127" width="9.28515625" style="10"/>
    <col min="16128" max="16128" width="73.5703125" style="10" bestFit="1" customWidth="1"/>
    <col min="16129" max="16131" width="10.28515625" style="10" customWidth="1"/>
    <col min="16132" max="16384" width="9.28515625" style="10"/>
  </cols>
  <sheetData>
    <row r="1" spans="1:6" ht="18.75" customHeight="1" x14ac:dyDescent="0.15">
      <c r="A1" s="8"/>
      <c r="B1" s="9"/>
      <c r="C1" s="9"/>
    </row>
    <row r="2" spans="1:6" s="12" customFormat="1" ht="25.5" x14ac:dyDescent="0.15">
      <c r="A2" s="169" t="s">
        <v>0</v>
      </c>
      <c r="B2" s="170"/>
      <c r="C2" s="170"/>
      <c r="D2" s="11"/>
    </row>
    <row r="3" spans="1:6" s="12" customFormat="1" ht="25.5" x14ac:dyDescent="0.15">
      <c r="A3" s="171" t="s">
        <v>252</v>
      </c>
      <c r="B3" s="172"/>
      <c r="C3" s="172"/>
      <c r="D3" s="11"/>
    </row>
    <row r="4" spans="1:6" s="12" customFormat="1" ht="25.5" x14ac:dyDescent="0.15">
      <c r="A4" s="140"/>
      <c r="B4" s="141"/>
      <c r="C4" s="141"/>
      <c r="D4" s="11"/>
    </row>
    <row r="5" spans="1:6" s="16" customFormat="1" ht="23.25" customHeight="1" x14ac:dyDescent="0.25">
      <c r="A5" s="13"/>
      <c r="B5" s="14" t="s">
        <v>1</v>
      </c>
      <c r="C5" s="15" t="s">
        <v>64</v>
      </c>
    </row>
    <row r="6" spans="1:6" s="16" customFormat="1" ht="15.95" customHeight="1" x14ac:dyDescent="0.3">
      <c r="A6" s="17" t="s">
        <v>2</v>
      </c>
      <c r="B6" s="37"/>
    </row>
    <row r="7" spans="1:6" ht="12.75" customHeight="1" x14ac:dyDescent="0.2">
      <c r="A7" s="21" t="s">
        <v>134</v>
      </c>
      <c r="B7" s="159" t="s">
        <v>11</v>
      </c>
      <c r="C7" s="159" t="s">
        <v>12</v>
      </c>
    </row>
    <row r="8" spans="1:6" ht="12.75" customHeight="1" x14ac:dyDescent="0.2">
      <c r="A8" s="21" t="s">
        <v>237</v>
      </c>
      <c r="B8" s="159" t="s">
        <v>3</v>
      </c>
      <c r="C8" s="159" t="s">
        <v>13</v>
      </c>
    </row>
    <row r="9" spans="1:6" ht="12.75" customHeight="1" x14ac:dyDescent="0.2">
      <c r="A9" s="21" t="s">
        <v>238</v>
      </c>
      <c r="B9" s="159" t="s">
        <v>4</v>
      </c>
      <c r="C9" s="159" t="s">
        <v>14</v>
      </c>
    </row>
    <row r="10" spans="1:6" s="18" customFormat="1" ht="15.95" customHeight="1" x14ac:dyDescent="0.2">
      <c r="A10" s="19"/>
      <c r="B10" s="159"/>
      <c r="C10" s="159"/>
    </row>
    <row r="11" spans="1:6" s="16" customFormat="1" ht="15.95" customHeight="1" x14ac:dyDescent="0.3">
      <c r="A11" s="17" t="s">
        <v>5</v>
      </c>
      <c r="B11" s="159"/>
      <c r="C11" s="159"/>
      <c r="F11" s="20"/>
    </row>
    <row r="12" spans="1:6" ht="12.75" customHeight="1" x14ac:dyDescent="0.2">
      <c r="A12" s="21" t="s">
        <v>6</v>
      </c>
      <c r="B12" s="159" t="s">
        <v>15</v>
      </c>
      <c r="C12" s="159" t="s">
        <v>16</v>
      </c>
    </row>
    <row r="13" spans="1:6" ht="12.75" customHeight="1" x14ac:dyDescent="0.2">
      <c r="A13" s="21" t="s">
        <v>47</v>
      </c>
      <c r="B13" s="159" t="s">
        <v>17</v>
      </c>
      <c r="C13" s="159" t="s">
        <v>18</v>
      </c>
    </row>
    <row r="14" spans="1:6" s="18" customFormat="1" ht="15.95" customHeight="1" x14ac:dyDescent="0.2">
      <c r="A14" s="19"/>
      <c r="B14" s="159"/>
      <c r="C14" s="159"/>
    </row>
    <row r="15" spans="1:6" s="16" customFormat="1" ht="15.95" customHeight="1" x14ac:dyDescent="0.3">
      <c r="A15" s="17" t="s">
        <v>7</v>
      </c>
      <c r="B15" s="159"/>
      <c r="C15" s="159"/>
    </row>
    <row r="16" spans="1:6" ht="12.75" customHeight="1" x14ac:dyDescent="0.2">
      <c r="A16" s="21" t="s">
        <v>133</v>
      </c>
      <c r="B16" s="159" t="s">
        <v>19</v>
      </c>
      <c r="C16" s="159" t="s">
        <v>53</v>
      </c>
    </row>
    <row r="17" spans="1:6" ht="12.75" customHeight="1" x14ac:dyDescent="0.2">
      <c r="A17" s="21" t="s">
        <v>48</v>
      </c>
      <c r="B17" s="159" t="s">
        <v>20</v>
      </c>
      <c r="C17" s="159" t="s">
        <v>35</v>
      </c>
    </row>
    <row r="18" spans="1:6" s="18" customFormat="1" ht="15.95" customHeight="1" x14ac:dyDescent="0.2">
      <c r="A18" s="19"/>
      <c r="B18" s="159"/>
      <c r="C18" s="159"/>
    </row>
    <row r="19" spans="1:6" s="16" customFormat="1" ht="15.95" customHeight="1" x14ac:dyDescent="0.3">
      <c r="A19" s="17" t="s">
        <v>8</v>
      </c>
      <c r="B19" s="159"/>
      <c r="C19" s="159"/>
    </row>
    <row r="20" spans="1:6" ht="12.75" customHeight="1" x14ac:dyDescent="0.2">
      <c r="A20" s="21" t="s">
        <v>165</v>
      </c>
      <c r="B20" s="159" t="s">
        <v>21</v>
      </c>
      <c r="C20" s="159" t="s">
        <v>36</v>
      </c>
    </row>
    <row r="21" spans="1:6" ht="12.75" customHeight="1" x14ac:dyDescent="0.2">
      <c r="A21" s="21" t="s">
        <v>49</v>
      </c>
      <c r="B21" s="159" t="s">
        <v>22</v>
      </c>
      <c r="C21" s="159" t="s">
        <v>54</v>
      </c>
    </row>
    <row r="22" spans="1:6" s="18" customFormat="1" ht="15.95" customHeight="1" x14ac:dyDescent="0.2">
      <c r="A22" s="19"/>
      <c r="B22" s="159"/>
      <c r="C22" s="159"/>
    </row>
    <row r="23" spans="1:6" s="16" customFormat="1" ht="15.95" customHeight="1" x14ac:dyDescent="0.3">
      <c r="A23" s="17" t="s">
        <v>9</v>
      </c>
      <c r="B23" s="159"/>
      <c r="C23" s="159"/>
    </row>
    <row r="24" spans="1:6" ht="12.75" customHeight="1" x14ac:dyDescent="0.2">
      <c r="A24" s="21" t="s">
        <v>131</v>
      </c>
      <c r="B24" s="159" t="s">
        <v>23</v>
      </c>
      <c r="C24" s="159" t="s">
        <v>37</v>
      </c>
    </row>
    <row r="25" spans="1:6" ht="12.75" customHeight="1" x14ac:dyDescent="0.2">
      <c r="A25" s="21" t="s">
        <v>50</v>
      </c>
      <c r="B25" s="159" t="s">
        <v>24</v>
      </c>
      <c r="C25" s="159" t="s">
        <v>38</v>
      </c>
    </row>
    <row r="26" spans="1:6" s="18" customFormat="1" ht="15.95" customHeight="1" x14ac:dyDescent="0.2">
      <c r="A26" s="19"/>
      <c r="B26" s="159"/>
      <c r="C26" s="159"/>
    </row>
    <row r="27" spans="1:6" s="16" customFormat="1" ht="15.95" customHeight="1" x14ac:dyDescent="0.3">
      <c r="A27" s="17" t="s">
        <v>135</v>
      </c>
      <c r="B27" s="159"/>
      <c r="C27" s="159"/>
      <c r="F27" s="20"/>
    </row>
    <row r="28" spans="1:6" ht="12.75" customHeight="1" x14ac:dyDescent="0.2">
      <c r="A28" s="21" t="s">
        <v>220</v>
      </c>
      <c r="B28" s="159" t="s">
        <v>25</v>
      </c>
      <c r="C28" s="159" t="s">
        <v>55</v>
      </c>
    </row>
    <row r="29" spans="1:6" ht="12.75" customHeight="1" x14ac:dyDescent="0.2">
      <c r="A29" s="21" t="s">
        <v>166</v>
      </c>
      <c r="B29" s="159" t="s">
        <v>26</v>
      </c>
      <c r="C29" s="159" t="s">
        <v>39</v>
      </c>
    </row>
    <row r="30" spans="1:6" ht="12.75" customHeight="1" x14ac:dyDescent="0.2">
      <c r="A30" s="21" t="s">
        <v>47</v>
      </c>
      <c r="B30" s="159" t="s">
        <v>27</v>
      </c>
      <c r="C30" s="159" t="s">
        <v>40</v>
      </c>
    </row>
    <row r="31" spans="1:6" ht="12.75" customHeight="1" x14ac:dyDescent="0.2">
      <c r="A31" s="21" t="s">
        <v>10</v>
      </c>
      <c r="B31" s="159" t="s">
        <v>28</v>
      </c>
      <c r="C31" s="159" t="s">
        <v>56</v>
      </c>
    </row>
    <row r="32" spans="1:6" s="18" customFormat="1" ht="15.95" customHeight="1" x14ac:dyDescent="0.2">
      <c r="A32" s="19"/>
      <c r="B32" s="159"/>
      <c r="C32" s="159"/>
    </row>
    <row r="33" spans="1:3" ht="15.95" customHeight="1" x14ac:dyDescent="0.3">
      <c r="A33" s="17" t="s">
        <v>136</v>
      </c>
      <c r="B33" s="159"/>
      <c r="C33" s="159"/>
    </row>
    <row r="34" spans="1:3" ht="12.75" customHeight="1" x14ac:dyDescent="0.2">
      <c r="A34" s="21" t="s">
        <v>133</v>
      </c>
      <c r="B34" s="159" t="s">
        <v>29</v>
      </c>
      <c r="C34" s="159" t="s">
        <v>41</v>
      </c>
    </row>
    <row r="35" spans="1:3" ht="12.75" customHeight="1" x14ac:dyDescent="0.2">
      <c r="A35" s="21" t="s">
        <v>167</v>
      </c>
      <c r="B35" s="159" t="s">
        <v>61</v>
      </c>
      <c r="C35" s="159" t="s">
        <v>42</v>
      </c>
    </row>
    <row r="36" spans="1:3" ht="12.75" customHeight="1" x14ac:dyDescent="0.2">
      <c r="A36" s="21" t="s">
        <v>48</v>
      </c>
      <c r="B36" s="159" t="s">
        <v>30</v>
      </c>
      <c r="C36" s="159" t="s">
        <v>57</v>
      </c>
    </row>
    <row r="37" spans="1:3" ht="12.75" customHeight="1" x14ac:dyDescent="0.2">
      <c r="A37" s="21" t="s">
        <v>128</v>
      </c>
      <c r="B37" s="159" t="s">
        <v>31</v>
      </c>
      <c r="C37" s="159" t="s">
        <v>43</v>
      </c>
    </row>
    <row r="38" spans="1:3" s="18" customFormat="1" ht="15.95" customHeight="1" x14ac:dyDescent="0.2">
      <c r="A38" s="19"/>
      <c r="B38" s="159"/>
      <c r="C38" s="159"/>
    </row>
    <row r="39" spans="1:3" ht="15.95" customHeight="1" x14ac:dyDescent="0.3">
      <c r="A39" s="17" t="s">
        <v>137</v>
      </c>
      <c r="B39" s="159"/>
      <c r="C39" s="159"/>
    </row>
    <row r="40" spans="1:3" ht="12.75" customHeight="1" x14ac:dyDescent="0.2">
      <c r="A40" s="21" t="s">
        <v>129</v>
      </c>
      <c r="B40" s="159" t="s">
        <v>32</v>
      </c>
      <c r="C40" s="159" t="s">
        <v>44</v>
      </c>
    </row>
    <row r="41" spans="1:3" ht="12.75" customHeight="1" x14ac:dyDescent="0.2">
      <c r="A41" s="21" t="s">
        <v>168</v>
      </c>
      <c r="B41" s="159" t="s">
        <v>33</v>
      </c>
      <c r="C41" s="159" t="s">
        <v>45</v>
      </c>
    </row>
    <row r="42" spans="1:3" ht="12.75" customHeight="1" x14ac:dyDescent="0.2">
      <c r="A42" s="21" t="s">
        <v>49</v>
      </c>
      <c r="B42" s="159" t="s">
        <v>62</v>
      </c>
      <c r="C42" s="159" t="s">
        <v>58</v>
      </c>
    </row>
    <row r="43" spans="1:3" ht="12.75" customHeight="1" x14ac:dyDescent="0.2">
      <c r="A43" s="21" t="s">
        <v>130</v>
      </c>
      <c r="B43" s="159" t="s">
        <v>34</v>
      </c>
      <c r="C43" s="159" t="s">
        <v>46</v>
      </c>
    </row>
    <row r="44" spans="1:3" s="18" customFormat="1" ht="15.95" customHeight="1" x14ac:dyDescent="0.2">
      <c r="A44" s="19"/>
      <c r="B44" s="159"/>
      <c r="C44" s="159"/>
    </row>
    <row r="45" spans="1:3" ht="15.95" customHeight="1" x14ac:dyDescent="0.3">
      <c r="A45" s="17" t="s">
        <v>138</v>
      </c>
      <c r="B45" s="159"/>
      <c r="C45" s="159"/>
    </row>
    <row r="46" spans="1:3" ht="12.75" customHeight="1" x14ac:dyDescent="0.2">
      <c r="A46" s="21" t="s">
        <v>131</v>
      </c>
      <c r="B46" s="159" t="s">
        <v>51</v>
      </c>
      <c r="C46" s="159" t="s">
        <v>59</v>
      </c>
    </row>
    <row r="47" spans="1:3" ht="12.75" customHeight="1" x14ac:dyDescent="0.2">
      <c r="A47" s="21" t="s">
        <v>169</v>
      </c>
      <c r="B47" s="159" t="s">
        <v>52</v>
      </c>
      <c r="C47" s="159" t="s">
        <v>60</v>
      </c>
    </row>
    <row r="48" spans="1:3" ht="12.75" customHeight="1" x14ac:dyDescent="0.2">
      <c r="A48" s="21" t="s">
        <v>50</v>
      </c>
      <c r="B48" s="159" t="s">
        <v>226</v>
      </c>
      <c r="C48" s="159" t="s">
        <v>239</v>
      </c>
    </row>
    <row r="49" spans="1:3" ht="12.75" customHeight="1" x14ac:dyDescent="0.2">
      <c r="A49" s="21" t="s">
        <v>132</v>
      </c>
      <c r="B49" s="159" t="s">
        <v>227</v>
      </c>
      <c r="C49" s="159" t="s">
        <v>240</v>
      </c>
    </row>
    <row r="50" spans="1:3" s="18" customFormat="1" ht="15.95" customHeight="1" x14ac:dyDescent="0.2">
      <c r="A50" s="19"/>
      <c r="B50" s="159"/>
      <c r="C50" s="159"/>
    </row>
    <row r="51" spans="1:3" ht="15.95" customHeight="1" x14ac:dyDescent="0.3">
      <c r="A51" s="17" t="s">
        <v>225</v>
      </c>
      <c r="B51" s="159"/>
      <c r="C51" s="159"/>
    </row>
    <row r="52" spans="1:3" ht="12.75" customHeight="1" x14ac:dyDescent="0.2">
      <c r="A52" s="21" t="s">
        <v>229</v>
      </c>
      <c r="B52" s="159" t="s">
        <v>228</v>
      </c>
      <c r="C52" s="159"/>
    </row>
    <row r="53" spans="1:3" ht="12.75" customHeight="1" x14ac:dyDescent="0.2">
      <c r="A53" s="21" t="s">
        <v>230</v>
      </c>
      <c r="B53" s="159" t="s">
        <v>241</v>
      </c>
      <c r="C53" s="159"/>
    </row>
    <row r="54" spans="1:3" ht="12.75" customHeight="1" x14ac:dyDescent="0.2">
      <c r="A54" s="21" t="s">
        <v>231</v>
      </c>
      <c r="B54" s="159" t="s">
        <v>242</v>
      </c>
      <c r="C54" s="159"/>
    </row>
    <row r="55" spans="1:3" s="18" customFormat="1" ht="15.95" customHeight="1" x14ac:dyDescent="0.2">
      <c r="A55" s="19"/>
      <c r="B55" s="159"/>
      <c r="C55" s="159"/>
    </row>
    <row r="56" spans="1:3" s="16" customFormat="1" ht="15.95" customHeight="1" x14ac:dyDescent="0.3">
      <c r="A56" s="17" t="s">
        <v>213</v>
      </c>
      <c r="B56" s="159"/>
      <c r="C56" s="159"/>
    </row>
    <row r="57" spans="1:3" ht="12.75" customHeight="1" x14ac:dyDescent="0.2">
      <c r="A57" s="21" t="s">
        <v>214</v>
      </c>
      <c r="B57" s="159" t="s">
        <v>68</v>
      </c>
      <c r="C57" s="159"/>
    </row>
    <row r="58" spans="1:3" ht="12.75" customHeight="1" x14ac:dyDescent="0.2">
      <c r="A58" s="21" t="s">
        <v>215</v>
      </c>
      <c r="B58" s="159" t="s">
        <v>67</v>
      </c>
      <c r="C58" s="159"/>
    </row>
    <row r="59" spans="1:3" ht="12.75" customHeight="1" x14ac:dyDescent="0.2">
      <c r="A59" s="21" t="s">
        <v>216</v>
      </c>
      <c r="B59" s="159" t="s">
        <v>69</v>
      </c>
      <c r="C59" s="159"/>
    </row>
    <row r="60" spans="1:3" ht="12.75" customHeight="1" x14ac:dyDescent="0.2">
      <c r="A60" s="21" t="s">
        <v>217</v>
      </c>
      <c r="B60" s="159" t="s">
        <v>70</v>
      </c>
      <c r="C60" s="159"/>
    </row>
    <row r="61" spans="1:3" ht="12.75" customHeight="1" x14ac:dyDescent="0.2">
      <c r="A61" s="21" t="s">
        <v>218</v>
      </c>
      <c r="B61" s="159" t="s">
        <v>71</v>
      </c>
      <c r="C61" s="159"/>
    </row>
    <row r="62" spans="1:3" ht="12.75" customHeight="1" x14ac:dyDescent="0.2">
      <c r="A62" s="21" t="s">
        <v>219</v>
      </c>
      <c r="B62" s="159" t="s">
        <v>72</v>
      </c>
      <c r="C62" s="159"/>
    </row>
    <row r="63" spans="1:3" s="18" customFormat="1" ht="15.95" customHeight="1" x14ac:dyDescent="0.2">
      <c r="A63" s="19"/>
      <c r="B63" s="159"/>
      <c r="C63" s="159"/>
    </row>
    <row r="64" spans="1:3" ht="15.95" customHeight="1" x14ac:dyDescent="0.3">
      <c r="A64" s="17" t="s">
        <v>66</v>
      </c>
      <c r="B64" s="159"/>
      <c r="C64" s="159"/>
    </row>
    <row r="65" spans="1:5" ht="12.75" customHeight="1" x14ac:dyDescent="0.2">
      <c r="A65" s="21" t="s">
        <v>63</v>
      </c>
      <c r="B65" s="159" t="s">
        <v>65</v>
      </c>
      <c r="C65" s="159"/>
    </row>
    <row r="66" spans="1:5" ht="15" x14ac:dyDescent="0.15">
      <c r="B66" s="159"/>
      <c r="C66" s="159"/>
    </row>
    <row r="67" spans="1:5" ht="16.5" x14ac:dyDescent="0.15">
      <c r="A67" s="37"/>
      <c r="B67" s="37"/>
      <c r="C67" s="159"/>
      <c r="D67" s="37"/>
      <c r="E67" s="37"/>
    </row>
    <row r="68" spans="1:5" ht="12.75" customHeight="1" x14ac:dyDescent="0.15">
      <c r="A68" s="37"/>
      <c r="B68" s="37"/>
      <c r="C68" s="159"/>
      <c r="D68" s="37"/>
      <c r="E68" s="37"/>
    </row>
    <row r="69" spans="1:5" ht="12.75" customHeight="1" x14ac:dyDescent="0.15">
      <c r="A69" s="37"/>
      <c r="B69" s="37"/>
      <c r="C69" s="37"/>
      <c r="D69" s="37"/>
      <c r="E69" s="37"/>
    </row>
    <row r="70" spans="1:5" ht="12.75" customHeight="1" x14ac:dyDescent="0.15">
      <c r="A70" s="37"/>
      <c r="B70" s="37"/>
      <c r="C70" s="37"/>
      <c r="D70" s="37"/>
      <c r="E70" s="37"/>
    </row>
    <row r="71" spans="1:5" ht="12.75" customHeight="1" x14ac:dyDescent="0.15">
      <c r="A71" s="37"/>
      <c r="B71" s="37"/>
      <c r="C71" s="37"/>
      <c r="D71" s="37"/>
      <c r="E71" s="37"/>
    </row>
    <row r="72" spans="1:5" ht="16.5" x14ac:dyDescent="0.15">
      <c r="A72" s="37"/>
      <c r="B72" s="37"/>
      <c r="C72" s="37"/>
      <c r="D72" s="37"/>
      <c r="E72" s="37"/>
    </row>
    <row r="73" spans="1:5" ht="16.5" x14ac:dyDescent="0.15">
      <c r="A73" s="37"/>
      <c r="B73" s="37"/>
      <c r="C73" s="37"/>
      <c r="D73" s="37"/>
      <c r="E73" s="37"/>
    </row>
    <row r="74" spans="1:5" ht="16.5" x14ac:dyDescent="0.15">
      <c r="A74" s="37"/>
      <c r="B74" s="37"/>
      <c r="C74" s="37"/>
      <c r="D74" s="37"/>
      <c r="E74" s="37"/>
    </row>
    <row r="75" spans="1:5" ht="16.5" x14ac:dyDescent="0.15">
      <c r="A75" s="37"/>
      <c r="B75" s="37"/>
      <c r="C75" s="37"/>
      <c r="D75" s="37"/>
      <c r="E75" s="37"/>
    </row>
    <row r="76" spans="1:5" ht="16.5" x14ac:dyDescent="0.15">
      <c r="A76" s="37"/>
      <c r="B76" s="37"/>
      <c r="C76" s="37"/>
      <c r="D76" s="37"/>
      <c r="E76" s="37"/>
    </row>
    <row r="77" spans="1:5" ht="16.5" x14ac:dyDescent="0.15">
      <c r="A77" s="37"/>
      <c r="B77" s="37"/>
      <c r="C77" s="37"/>
      <c r="D77" s="37"/>
      <c r="E77" s="37"/>
    </row>
    <row r="78" spans="1:5" ht="16.5" x14ac:dyDescent="0.15">
      <c r="A78" s="37"/>
      <c r="B78" s="37"/>
      <c r="C78" s="37"/>
      <c r="D78" s="37"/>
      <c r="E78" s="37"/>
    </row>
    <row r="79" spans="1:5" ht="16.5" x14ac:dyDescent="0.15">
      <c r="A79" s="37"/>
      <c r="B79" s="37"/>
      <c r="C79" s="37"/>
      <c r="D79" s="37"/>
      <c r="E79" s="37"/>
    </row>
    <row r="80" spans="1:5" ht="16.5" x14ac:dyDescent="0.15">
      <c r="A80" s="37"/>
      <c r="B80" s="37"/>
      <c r="C80" s="37"/>
      <c r="D80" s="37"/>
      <c r="E80" s="37"/>
    </row>
    <row r="81" spans="1:5" ht="16.5" x14ac:dyDescent="0.15">
      <c r="A81" s="37"/>
      <c r="B81" s="37"/>
      <c r="C81" s="37"/>
      <c r="D81" s="37"/>
      <c r="E81" s="37"/>
    </row>
    <row r="82" spans="1:5" ht="16.5" x14ac:dyDescent="0.15">
      <c r="A82" s="37"/>
      <c r="B82" s="37"/>
      <c r="C82" s="37"/>
      <c r="D82" s="37"/>
      <c r="E82" s="37"/>
    </row>
    <row r="83" spans="1:5" ht="16.5" x14ac:dyDescent="0.15">
      <c r="A83" s="37"/>
      <c r="B83" s="37"/>
      <c r="C83" s="37"/>
      <c r="D83" s="37"/>
      <c r="E83" s="37"/>
    </row>
    <row r="84" spans="1:5" ht="16.5" x14ac:dyDescent="0.15">
      <c r="A84" s="37"/>
      <c r="B84" s="37"/>
      <c r="C84" s="37"/>
      <c r="D84" s="37"/>
      <c r="E84" s="37"/>
    </row>
    <row r="85" spans="1:5" ht="16.5" x14ac:dyDescent="0.15">
      <c r="A85" s="37"/>
      <c r="B85" s="37"/>
      <c r="C85" s="37"/>
      <c r="D85" s="37"/>
      <c r="E85" s="37"/>
    </row>
  </sheetData>
  <sheetProtection algorithmName="SHA-512" hashValue="DFq+mL69pP/eYi1eA8x8GoLF+jlXGJIqd3p+f8Jq7Wa/NQaFpJqZJG9kH28gJLdmIrlle9k2ACoXIwBmz1WRPg==" saltValue="CnYKBWgFlvoQ6Rm3ETHENw==" spinCount="100000" sheet="1" objects="1" scenarios="1"/>
  <mergeCells count="2">
    <mergeCell ref="A2:C2"/>
    <mergeCell ref="A3:C3"/>
  </mergeCells>
  <conditionalFormatting sqref="F11">
    <cfRule type="cellIs" dxfId="320" priority="2" stopIfTrue="1" operator="equal">
      <formula>0</formula>
    </cfRule>
  </conditionalFormatting>
  <conditionalFormatting sqref="F27">
    <cfRule type="cellIs" dxfId="319" priority="1" stopIfTrue="1" operator="equal">
      <formula>0</formula>
    </cfRule>
  </conditionalFormatting>
  <hyperlinks>
    <hyperlink ref="B57:C57" location="'Table NF 1.0'!A1" display="Table NF 1.0"/>
    <hyperlink ref="B58:C58" location="'Table NF 2.0'!A1" display="Table NF 2.0"/>
    <hyperlink ref="B59:C59" location="'Table NF 3.0'!A1" display="Table NF 3.0"/>
    <hyperlink ref="B60:C60" location="'Table NF 4.0'!A1" display="Table NF 4.0"/>
    <hyperlink ref="B61:C61" location="'Table NF 5.0'!A1" display="Table NF 5.0"/>
    <hyperlink ref="B65:C65" location="Appendix!A1" display="Appendix"/>
    <hyperlink ref="B62:C62" location="'Table NF 6.0'!A1" display="Table NF 6.0"/>
    <hyperlink ref="B7" location="'Table 1.1'!A1" display="Table 1.1"/>
    <hyperlink ref="B8" location="'Table 1.2'!A1" display="Table 1.2"/>
    <hyperlink ref="B9" location="'Table 1.3'!A1" display="Table 1.3"/>
    <hyperlink ref="B12" location="'Table 1.4'!A1" display="Table 1.4"/>
    <hyperlink ref="B13" location="'Table 1.5'!A1" display="Table 1.5"/>
    <hyperlink ref="B16" location="'Table 1.6'!A1" display="Table 1.6"/>
    <hyperlink ref="B17" location="'Table 1.7'!A1" display="Table 1.7"/>
    <hyperlink ref="B20" location="'Table 1.8'!A1" display="Table 1.8"/>
    <hyperlink ref="B21" location="'Table 1.9'!A1" display="Table 1.9"/>
    <hyperlink ref="B24" location="'Table 1.10'!A1" display="Table 1.10"/>
    <hyperlink ref="B25" location="'Table 1.11'!A1" display="Table 1.11"/>
    <hyperlink ref="B28" location="'Table 1.12'!A1" display="Table 1.12"/>
    <hyperlink ref="B29" location="'Table 1.13'!A1" display="Table 1.13"/>
    <hyperlink ref="B30" location="'Table 1.14'!A1" display="Table 1.14"/>
    <hyperlink ref="B31" location="'Table 1.15'!A1" display="Table 1.15"/>
    <hyperlink ref="B34" location="'Table 1.16'!A1" display="Table 1.16"/>
    <hyperlink ref="B35" location="'Table 1.17'!A1" display="Table 1.17"/>
    <hyperlink ref="B36" location="'Table 1.18'!A1" display="Table 1.18"/>
    <hyperlink ref="B37" location="'Table 1.19'!A1" display="Table 1.19"/>
    <hyperlink ref="B40" location="'Table 1.20'!A1" display="Table 1.20"/>
    <hyperlink ref="B41" location="'Table 1.21'!A1" display="Table 1.21"/>
    <hyperlink ref="B42" location="'Table 1.22'!A1" display="Table 1.22"/>
    <hyperlink ref="B43" location="'Table 1.23'!A1" display="Table 1.23"/>
    <hyperlink ref="B46" location="'Table 1.24'!A1" display="Table 1.24"/>
    <hyperlink ref="B47" location="'Table 1.25'!A1" display="Table 1.25"/>
    <hyperlink ref="B48" location="'Table 1.26'!A1" display="Table 1.26"/>
    <hyperlink ref="B49" location="'Table 1.27'!A1" display="Table 1.27"/>
    <hyperlink ref="B52" location="'Table 1.28'!A1" display="Table 1.28"/>
    <hyperlink ref="B53" location="'Table 1.29'!A1" display="Table 1.29"/>
    <hyperlink ref="B54" location="'Table 1.30'!A1" display="Table 1.30"/>
    <hyperlink ref="C7" location="'Table 2.1'!A1" display="Table 2.1"/>
    <hyperlink ref="C8" location="'Table 2.2'!A1" display="Table 2.2"/>
    <hyperlink ref="C9" location="'Table 2.3'!A1" display="Table 2.3"/>
    <hyperlink ref="C12" location="'Table 2.4'!A1" display="Table 2.4"/>
    <hyperlink ref="C13" location="'Table 2.5'!A1" display="Table 2.5"/>
    <hyperlink ref="C16" location="'Table 2.6'!A1" display="Table 2.6"/>
    <hyperlink ref="C17" location="'Table 2.7'!A1" display="Table 2.7"/>
    <hyperlink ref="C20" location="'Table 2.8'!A1" display="Table 2.8"/>
    <hyperlink ref="C21" location="'Table 2.9'!A1" display="Table 2.9"/>
    <hyperlink ref="C24" location="'Table 2.10'!A1" display="Table 2.10"/>
    <hyperlink ref="C25" location="'Table 2.11'!A1" display="Table 2.11"/>
    <hyperlink ref="C28" location="'Table 2.12'!A1" display="Table 2.12"/>
    <hyperlink ref="C29" location="'Table 2.13'!A1" display="Table 2.13"/>
    <hyperlink ref="C30" location="'Table 2.14'!A1" display="Table 2.14"/>
    <hyperlink ref="C31" location="'Table 2.15'!A1" display="Table 2.15"/>
    <hyperlink ref="C34" location="'Table 2.16'!A1" display="Table 2.16"/>
    <hyperlink ref="C35" location="'Table 2.17'!A1" display="Table 2.17"/>
    <hyperlink ref="C36" location="'Table 2.18'!A1" display="Table 2.18"/>
    <hyperlink ref="C37" location="'Table 2.19'!A1" display="Table 2.19"/>
    <hyperlink ref="C40" location="'Table 2.20'!A1" display="Table 2.20"/>
    <hyperlink ref="C41" location="'Table 2.21'!A1" display="Table 2.21"/>
    <hyperlink ref="C42" location="'Table 2.22'!A1" display="Table 2.22"/>
    <hyperlink ref="C43" location="'Table 2.23'!A1" display="Table 2.23"/>
    <hyperlink ref="C46" location="'Table 2.24'!A1" display="Table 2.24"/>
    <hyperlink ref="C47" location="'Table 2.25'!A1" display="Table 2.25"/>
    <hyperlink ref="C48" location="'Table 2.26'!A1" display="Table 2.26"/>
    <hyperlink ref="C49" location="'Table 2.27'!A1" display="Table 2.27"/>
  </hyperlinks>
  <printOptions headings="1" gridLines="1"/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I38"/>
  <sheetViews>
    <sheetView showGridLines="0" showZeros="0" zoomScale="85" zoomScaleNormal="85" workbookViewId="0">
      <selection activeCell="A100" sqref="A100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9" ht="16.5" customHeight="1" x14ac:dyDescent="0.3">
      <c r="A1" s="175" t="str">
        <f>'Table of Contents'!B20</f>
        <v>Table 1.8</v>
      </c>
      <c r="B1" s="175"/>
      <c r="C1" s="63"/>
    </row>
    <row r="2" spans="1:9" ht="16.5" customHeight="1" x14ac:dyDescent="0.3">
      <c r="A2" s="4" t="str">
        <f>"UCITS: "&amp;'Table of Contents'!A20&amp;", "&amp;'Table of Contents'!A3</f>
        <v>UCITS: Total Sales , 2016:Q2</v>
      </c>
      <c r="C2" s="64"/>
      <c r="D2" s="66"/>
    </row>
    <row r="3" spans="1:9" ht="16.5" customHeight="1" x14ac:dyDescent="0.3">
      <c r="A3" s="2" t="s">
        <v>104</v>
      </c>
      <c r="C3" s="64"/>
    </row>
    <row r="4" spans="1:9" ht="16.5" customHeight="1" x14ac:dyDescent="0.3">
      <c r="A4" s="64"/>
      <c r="B4" s="64"/>
      <c r="C4" s="64"/>
    </row>
    <row r="5" spans="1:9" ht="16.5" customHeight="1" x14ac:dyDescent="0.3">
      <c r="A5" s="64"/>
      <c r="B5" s="64"/>
      <c r="C5" s="64"/>
    </row>
    <row r="6" spans="1:9" ht="16.5" customHeight="1" x14ac:dyDescent="0.3">
      <c r="A6" s="38"/>
      <c r="B6" s="54" t="s">
        <v>181</v>
      </c>
      <c r="C6" s="54"/>
      <c r="D6" s="54"/>
      <c r="E6" s="54"/>
      <c r="F6" s="54"/>
      <c r="G6" s="54"/>
      <c r="H6" s="54"/>
      <c r="I6" s="54"/>
    </row>
    <row r="7" spans="1:9" ht="16.5" customHeight="1" x14ac:dyDescent="0.3">
      <c r="A7" s="38"/>
      <c r="B7" s="119" t="s">
        <v>108</v>
      </c>
      <c r="C7" s="45" t="s">
        <v>111</v>
      </c>
      <c r="D7" s="45" t="s">
        <v>115</v>
      </c>
      <c r="E7" s="45" t="s">
        <v>116</v>
      </c>
      <c r="F7" s="45" t="s">
        <v>171</v>
      </c>
      <c r="G7" s="45" t="s">
        <v>172</v>
      </c>
      <c r="H7" s="45" t="s">
        <v>109</v>
      </c>
      <c r="I7" s="45" t="s">
        <v>113</v>
      </c>
    </row>
    <row r="8" spans="1:9" ht="16.5" customHeight="1" x14ac:dyDescent="0.3">
      <c r="A8" s="46" t="s">
        <v>76</v>
      </c>
      <c r="B8" s="105">
        <v>0</v>
      </c>
      <c r="C8" s="99">
        <v>0</v>
      </c>
      <c r="D8" s="99">
        <v>0</v>
      </c>
      <c r="E8" s="99">
        <v>0</v>
      </c>
      <c r="F8" s="99">
        <v>0</v>
      </c>
      <c r="G8" s="99">
        <v>0</v>
      </c>
      <c r="H8" s="99">
        <v>0</v>
      </c>
      <c r="I8" s="105">
        <v>0</v>
      </c>
    </row>
    <row r="9" spans="1:9" ht="16.5" customHeight="1" x14ac:dyDescent="0.3">
      <c r="A9" s="46" t="s">
        <v>77</v>
      </c>
      <c r="B9" s="6">
        <v>0</v>
      </c>
      <c r="C9" s="107">
        <v>0</v>
      </c>
      <c r="D9" s="107">
        <v>0</v>
      </c>
      <c r="E9" s="107">
        <v>0</v>
      </c>
      <c r="F9" s="107">
        <v>0</v>
      </c>
      <c r="G9" s="107">
        <v>0</v>
      </c>
      <c r="H9" s="107">
        <v>0</v>
      </c>
      <c r="I9" s="6">
        <v>0</v>
      </c>
    </row>
    <row r="10" spans="1:9" ht="16.5" customHeight="1" x14ac:dyDescent="0.3">
      <c r="A10" s="46" t="s">
        <v>78</v>
      </c>
      <c r="B10" s="105">
        <v>48.88</v>
      </c>
      <c r="C10" s="99">
        <v>7.19</v>
      </c>
      <c r="D10" s="99">
        <v>2.4900000000000002</v>
      </c>
      <c r="E10" s="99">
        <v>27.55</v>
      </c>
      <c r="F10" s="99">
        <v>11.65</v>
      </c>
      <c r="G10" s="99">
        <v>0</v>
      </c>
      <c r="H10" s="99">
        <v>0</v>
      </c>
      <c r="I10" s="105">
        <v>0</v>
      </c>
    </row>
    <row r="11" spans="1:9" ht="16.5" customHeight="1" x14ac:dyDescent="0.3">
      <c r="A11" s="46" t="s">
        <v>79</v>
      </c>
      <c r="B11" s="6">
        <v>1365.95</v>
      </c>
      <c r="C11" s="107">
        <v>41.68</v>
      </c>
      <c r="D11" s="107">
        <v>154.66</v>
      </c>
      <c r="E11" s="107">
        <v>9.27</v>
      </c>
      <c r="F11" s="107">
        <v>1146.08</v>
      </c>
      <c r="G11" s="107">
        <v>0</v>
      </c>
      <c r="H11" s="107">
        <v>0</v>
      </c>
      <c r="I11" s="6">
        <v>14.25</v>
      </c>
    </row>
    <row r="12" spans="1:9" ht="16.5" customHeight="1" x14ac:dyDescent="0.3">
      <c r="A12" s="46" t="s">
        <v>80</v>
      </c>
      <c r="B12" s="105">
        <v>649.99</v>
      </c>
      <c r="C12" s="99">
        <v>68.239999999999995</v>
      </c>
      <c r="D12" s="99">
        <v>213.45</v>
      </c>
      <c r="E12" s="99">
        <v>312.19</v>
      </c>
      <c r="F12" s="99">
        <v>6.26</v>
      </c>
      <c r="G12" s="99">
        <v>0</v>
      </c>
      <c r="H12" s="99">
        <v>0</v>
      </c>
      <c r="I12" s="105">
        <v>49.85</v>
      </c>
    </row>
    <row r="13" spans="1:9" ht="16.5" customHeight="1" x14ac:dyDescent="0.3">
      <c r="A13" s="46" t="s">
        <v>81</v>
      </c>
      <c r="B13" s="6">
        <v>11707.16</v>
      </c>
      <c r="C13" s="107">
        <v>6535.47</v>
      </c>
      <c r="D13" s="107">
        <v>4666.32</v>
      </c>
      <c r="E13" s="107">
        <v>500.14</v>
      </c>
      <c r="F13" s="107">
        <v>4.55</v>
      </c>
      <c r="G13" s="107">
        <v>0</v>
      </c>
      <c r="H13" s="107">
        <v>0</v>
      </c>
      <c r="I13" s="6">
        <v>0.67</v>
      </c>
    </row>
    <row r="14" spans="1:9" ht="16.5" customHeight="1" x14ac:dyDescent="0.3">
      <c r="A14" s="46" t="s">
        <v>82</v>
      </c>
      <c r="B14" s="105">
        <v>0</v>
      </c>
      <c r="C14" s="99">
        <v>0</v>
      </c>
      <c r="D14" s="99">
        <v>0</v>
      </c>
      <c r="E14" s="99">
        <v>0</v>
      </c>
      <c r="F14" s="99">
        <v>0</v>
      </c>
      <c r="G14" s="99">
        <v>0</v>
      </c>
      <c r="H14" s="99">
        <v>0</v>
      </c>
      <c r="I14" s="105">
        <v>0</v>
      </c>
    </row>
    <row r="15" spans="1:9" ht="16.5" customHeight="1" x14ac:dyDescent="0.3">
      <c r="A15" s="46" t="s">
        <v>83</v>
      </c>
      <c r="B15" s="6">
        <v>0</v>
      </c>
      <c r="C15" s="107">
        <v>0</v>
      </c>
      <c r="D15" s="107">
        <v>0</v>
      </c>
      <c r="E15" s="107">
        <v>0</v>
      </c>
      <c r="F15" s="107">
        <v>0</v>
      </c>
      <c r="G15" s="107">
        <v>0</v>
      </c>
      <c r="H15" s="107">
        <v>0</v>
      </c>
      <c r="I15" s="6">
        <v>0</v>
      </c>
    </row>
    <row r="16" spans="1:9" ht="16.5" customHeight="1" x14ac:dyDescent="0.3">
      <c r="A16" s="46" t="s">
        <v>84</v>
      </c>
      <c r="B16" s="105">
        <v>0</v>
      </c>
      <c r="C16" s="99">
        <v>0</v>
      </c>
      <c r="D16" s="99">
        <v>0</v>
      </c>
      <c r="E16" s="99">
        <v>0</v>
      </c>
      <c r="F16" s="99">
        <v>0</v>
      </c>
      <c r="G16" s="99">
        <v>0</v>
      </c>
      <c r="H16" s="99">
        <v>0</v>
      </c>
      <c r="I16" s="105">
        <v>0</v>
      </c>
    </row>
    <row r="17" spans="1:9" ht="16.5" customHeight="1" x14ac:dyDescent="0.3">
      <c r="A17" s="46" t="s">
        <v>85</v>
      </c>
      <c r="B17" s="6">
        <v>0</v>
      </c>
      <c r="C17" s="107">
        <v>0</v>
      </c>
      <c r="D17" s="107">
        <v>0</v>
      </c>
      <c r="E17" s="107">
        <v>0</v>
      </c>
      <c r="F17" s="107">
        <v>0</v>
      </c>
      <c r="G17" s="107">
        <v>0</v>
      </c>
      <c r="H17" s="107">
        <v>0</v>
      </c>
      <c r="I17" s="6">
        <v>0</v>
      </c>
    </row>
    <row r="18" spans="1:9" ht="16.5" customHeight="1" x14ac:dyDescent="0.3">
      <c r="A18" s="46" t="s">
        <v>86</v>
      </c>
      <c r="B18" s="105">
        <v>0</v>
      </c>
      <c r="C18" s="99">
        <v>0</v>
      </c>
      <c r="D18" s="99">
        <v>0</v>
      </c>
      <c r="E18" s="99">
        <v>0</v>
      </c>
      <c r="F18" s="99">
        <v>0</v>
      </c>
      <c r="G18" s="99">
        <v>0</v>
      </c>
      <c r="H18" s="99">
        <v>0</v>
      </c>
      <c r="I18" s="105">
        <v>0</v>
      </c>
    </row>
    <row r="19" spans="1:9" ht="16.5" customHeight="1" x14ac:dyDescent="0.3">
      <c r="A19" s="46" t="s">
        <v>87</v>
      </c>
      <c r="B19" s="6">
        <v>803653</v>
      </c>
      <c r="C19" s="107">
        <v>56151</v>
      </c>
      <c r="D19" s="107">
        <v>55497</v>
      </c>
      <c r="E19" s="107">
        <v>9151</v>
      </c>
      <c r="F19" s="107">
        <v>677163</v>
      </c>
      <c r="G19" s="107">
        <v>0</v>
      </c>
      <c r="H19" s="107">
        <v>0</v>
      </c>
      <c r="I19" s="6">
        <v>5691</v>
      </c>
    </row>
    <row r="20" spans="1:9" ht="16.5" customHeight="1" x14ac:dyDescent="0.3">
      <c r="A20" s="46" t="s">
        <v>88</v>
      </c>
      <c r="B20" s="105">
        <v>17743.11</v>
      </c>
      <c r="C20" s="99">
        <v>986.76</v>
      </c>
      <c r="D20" s="99">
        <v>3987.71</v>
      </c>
      <c r="E20" s="99">
        <v>8663.2999999999993</v>
      </c>
      <c r="F20" s="99">
        <v>881.31</v>
      </c>
      <c r="G20" s="99">
        <v>0.16</v>
      </c>
      <c r="H20" s="99">
        <v>3223.87</v>
      </c>
      <c r="I20" s="105">
        <v>0</v>
      </c>
    </row>
    <row r="21" spans="1:9" ht="16.5" customHeight="1" x14ac:dyDescent="0.3">
      <c r="A21" s="46" t="s">
        <v>89</v>
      </c>
      <c r="B21" s="6">
        <v>1451.83</v>
      </c>
      <c r="C21" s="107">
        <v>280.19</v>
      </c>
      <c r="D21" s="107">
        <v>491.46</v>
      </c>
      <c r="E21" s="107">
        <v>195.74</v>
      </c>
      <c r="F21" s="107">
        <v>360.98</v>
      </c>
      <c r="G21" s="107">
        <v>0</v>
      </c>
      <c r="H21" s="107">
        <v>7.81</v>
      </c>
      <c r="I21" s="6">
        <v>115.65</v>
      </c>
    </row>
    <row r="22" spans="1:9" ht="16.5" customHeight="1" x14ac:dyDescent="0.3">
      <c r="A22" s="46" t="s">
        <v>90</v>
      </c>
      <c r="B22" s="105">
        <v>701660</v>
      </c>
      <c r="C22" s="99">
        <v>101618</v>
      </c>
      <c r="D22" s="99">
        <v>144261</v>
      </c>
      <c r="E22" s="99">
        <v>61483</v>
      </c>
      <c r="F22" s="99">
        <v>383642</v>
      </c>
      <c r="G22" s="99">
        <v>0</v>
      </c>
      <c r="H22" s="99">
        <v>0</v>
      </c>
      <c r="I22" s="105">
        <v>10656</v>
      </c>
    </row>
    <row r="23" spans="1:9" ht="16.5" customHeight="1" x14ac:dyDescent="0.3">
      <c r="A23" s="46" t="s">
        <v>91</v>
      </c>
      <c r="B23" s="6">
        <v>292.42833693393499</v>
      </c>
      <c r="C23" s="107">
        <v>4.1630000000000003</v>
      </c>
      <c r="D23" s="107">
        <v>104.851675753414</v>
      </c>
      <c r="E23" s="107">
        <v>148.84580747999999</v>
      </c>
      <c r="F23" s="107">
        <v>1.2450000000000001</v>
      </c>
      <c r="G23" s="107">
        <v>0</v>
      </c>
      <c r="H23" s="107">
        <v>0</v>
      </c>
      <c r="I23" s="6">
        <v>33.322853700520596</v>
      </c>
    </row>
    <row r="24" spans="1:9" ht="16.5" customHeight="1" x14ac:dyDescent="0.3">
      <c r="A24" s="46" t="s">
        <v>92</v>
      </c>
      <c r="B24" s="105">
        <v>2472</v>
      </c>
      <c r="C24" s="99">
        <v>1242</v>
      </c>
      <c r="D24" s="99">
        <v>1111</v>
      </c>
      <c r="E24" s="99">
        <v>95</v>
      </c>
      <c r="F24" s="99">
        <v>0</v>
      </c>
      <c r="G24" s="99">
        <v>0</v>
      </c>
      <c r="H24" s="99">
        <v>0</v>
      </c>
      <c r="I24" s="105">
        <v>24</v>
      </c>
    </row>
    <row r="25" spans="1:9" ht="16.5" customHeight="1" x14ac:dyDescent="0.3">
      <c r="A25" s="46" t="s">
        <v>93</v>
      </c>
      <c r="B25" s="6">
        <v>7767.18</v>
      </c>
      <c r="C25" s="107">
        <v>2635.06</v>
      </c>
      <c r="D25" s="107">
        <v>2982.36</v>
      </c>
      <c r="E25" s="107">
        <v>376.7</v>
      </c>
      <c r="F25" s="107">
        <v>1708.45</v>
      </c>
      <c r="G25" s="107">
        <v>0</v>
      </c>
      <c r="H25" s="107">
        <v>0</v>
      </c>
      <c r="I25" s="6">
        <v>64.61</v>
      </c>
    </row>
    <row r="26" spans="1:9" ht="16.5" customHeight="1" x14ac:dyDescent="0.3">
      <c r="A26" s="46" t="s">
        <v>94</v>
      </c>
      <c r="B26" s="105">
        <v>2880.14</v>
      </c>
      <c r="C26" s="99">
        <v>782.11</v>
      </c>
      <c r="D26" s="99">
        <v>496.22</v>
      </c>
      <c r="E26" s="99">
        <v>310.45999999999998</v>
      </c>
      <c r="F26" s="99">
        <v>1070.83</v>
      </c>
      <c r="G26" s="99">
        <v>0</v>
      </c>
      <c r="H26" s="99">
        <v>120.41</v>
      </c>
      <c r="I26" s="105">
        <v>100.11</v>
      </c>
    </row>
    <row r="27" spans="1:9" ht="16.5" customHeight="1" x14ac:dyDescent="0.3">
      <c r="A27" s="46" t="s">
        <v>95</v>
      </c>
      <c r="B27" s="6">
        <v>680.11365661000002</v>
      </c>
      <c r="C27" s="107">
        <v>35.448546909999997</v>
      </c>
      <c r="D27" s="107">
        <v>66.990877830000002</v>
      </c>
      <c r="E27" s="107">
        <v>94.807051889999997</v>
      </c>
      <c r="F27" s="107">
        <v>262.41578281</v>
      </c>
      <c r="G27" s="107">
        <v>0</v>
      </c>
      <c r="H27" s="107">
        <v>0</v>
      </c>
      <c r="I27" s="6">
        <v>220.45139717000001</v>
      </c>
    </row>
    <row r="28" spans="1:9" ht="16.5" customHeight="1" x14ac:dyDescent="0.3">
      <c r="A28" s="46" t="s">
        <v>96</v>
      </c>
      <c r="B28" s="105">
        <v>358.67</v>
      </c>
      <c r="C28" s="99">
        <v>1.1100000000000001</v>
      </c>
      <c r="D28" s="99">
        <v>144.41999999999999</v>
      </c>
      <c r="E28" s="99">
        <v>2.78</v>
      </c>
      <c r="F28" s="99">
        <v>2.42</v>
      </c>
      <c r="G28" s="99">
        <v>3.09</v>
      </c>
      <c r="H28" s="99">
        <v>0.91</v>
      </c>
      <c r="I28" s="105">
        <v>203.93</v>
      </c>
    </row>
    <row r="29" spans="1:9" ht="16.5" customHeight="1" x14ac:dyDescent="0.3">
      <c r="A29" s="46" t="s">
        <v>97</v>
      </c>
      <c r="B29" s="6">
        <v>223.60400000000001</v>
      </c>
      <c r="C29" s="107">
        <v>13.962</v>
      </c>
      <c r="D29" s="107">
        <v>87.570999999999998</v>
      </c>
      <c r="E29" s="107">
        <v>119.221</v>
      </c>
      <c r="F29" s="107">
        <v>2.85</v>
      </c>
      <c r="G29" s="107">
        <v>0</v>
      </c>
      <c r="H29" s="107">
        <v>0</v>
      </c>
      <c r="I29" s="6">
        <v>0</v>
      </c>
    </row>
    <row r="30" spans="1:9" ht="16.5" customHeight="1" x14ac:dyDescent="0.3">
      <c r="A30" s="46" t="s">
        <v>98</v>
      </c>
      <c r="B30" s="105">
        <v>130.5437</v>
      </c>
      <c r="C30" s="99">
        <v>69.169499999999999</v>
      </c>
      <c r="D30" s="99">
        <v>20.123999999999999</v>
      </c>
      <c r="E30" s="99">
        <v>22.8233</v>
      </c>
      <c r="F30" s="99">
        <v>18.4269</v>
      </c>
      <c r="G30" s="99">
        <v>0</v>
      </c>
      <c r="H30" s="99">
        <v>0</v>
      </c>
      <c r="I30" s="105">
        <v>0</v>
      </c>
    </row>
    <row r="31" spans="1:9" ht="16.5" customHeight="1" x14ac:dyDescent="0.3">
      <c r="A31" s="46" t="s">
        <v>99</v>
      </c>
      <c r="B31" s="6">
        <v>19482</v>
      </c>
      <c r="C31" s="107">
        <v>3356</v>
      </c>
      <c r="D31" s="107">
        <v>9752</v>
      </c>
      <c r="E31" s="107">
        <v>3325</v>
      </c>
      <c r="F31" s="107">
        <v>2251</v>
      </c>
      <c r="G31" s="107">
        <v>0</v>
      </c>
      <c r="H31" s="107">
        <v>798</v>
      </c>
      <c r="I31" s="6">
        <v>0</v>
      </c>
    </row>
    <row r="32" spans="1:9" ht="16.5" customHeight="1" x14ac:dyDescent="0.3">
      <c r="A32" s="46" t="s">
        <v>100</v>
      </c>
      <c r="B32" s="105">
        <v>13293.74</v>
      </c>
      <c r="C32" s="99">
        <v>6730.18</v>
      </c>
      <c r="D32" s="99">
        <v>2483.56</v>
      </c>
      <c r="E32" s="99">
        <v>2099.5500000000002</v>
      </c>
      <c r="F32" s="99">
        <v>1956.95</v>
      </c>
      <c r="G32" s="99">
        <v>0</v>
      </c>
      <c r="H32" s="99">
        <v>13.36</v>
      </c>
      <c r="I32" s="105">
        <v>10.130000000000001</v>
      </c>
    </row>
    <row r="33" spans="1:9" ht="16.5" customHeight="1" x14ac:dyDescent="0.3">
      <c r="A33" s="46" t="s">
        <v>101</v>
      </c>
      <c r="B33" s="6">
        <v>30287.200000000001</v>
      </c>
      <c r="C33" s="107">
        <v>5676.48</v>
      </c>
      <c r="D33" s="107">
        <v>10073.700000000001</v>
      </c>
      <c r="E33" s="107">
        <v>5860.26</v>
      </c>
      <c r="F33" s="107">
        <v>8676.74</v>
      </c>
      <c r="G33" s="107">
        <v>0</v>
      </c>
      <c r="H33" s="107">
        <v>0</v>
      </c>
      <c r="I33" s="6">
        <v>0</v>
      </c>
    </row>
    <row r="34" spans="1:9" ht="16.5" customHeight="1" x14ac:dyDescent="0.3">
      <c r="A34" s="46" t="s">
        <v>102</v>
      </c>
      <c r="B34" s="105">
        <v>0</v>
      </c>
      <c r="C34" s="99">
        <v>0</v>
      </c>
      <c r="D34" s="99">
        <v>0</v>
      </c>
      <c r="E34" s="99">
        <v>0</v>
      </c>
      <c r="F34" s="99">
        <v>0</v>
      </c>
      <c r="G34" s="99">
        <v>0</v>
      </c>
      <c r="H34" s="99">
        <v>0</v>
      </c>
      <c r="I34" s="105">
        <v>0</v>
      </c>
    </row>
    <row r="35" spans="1:9" ht="16.5" customHeight="1" x14ac:dyDescent="0.3">
      <c r="A35" s="46" t="s">
        <v>103</v>
      </c>
      <c r="B35" s="6">
        <v>67222.94</v>
      </c>
      <c r="C35" s="107">
        <v>34070.639999999999</v>
      </c>
      <c r="D35" s="107">
        <v>12888.68</v>
      </c>
      <c r="E35" s="107">
        <v>2933.19</v>
      </c>
      <c r="F35" s="107">
        <v>1852.44</v>
      </c>
      <c r="G35" s="107">
        <v>4.7699999999999996</v>
      </c>
      <c r="H35" s="107">
        <v>6661.24</v>
      </c>
      <c r="I35" s="6">
        <v>8811.98</v>
      </c>
    </row>
    <row r="36" spans="1:9" ht="16.5" customHeight="1" x14ac:dyDescent="0.3">
      <c r="A36" s="47" t="s">
        <v>105</v>
      </c>
      <c r="B36" s="108">
        <v>1683370.4796935399</v>
      </c>
      <c r="C36" s="102">
        <v>220304.853046909</v>
      </c>
      <c r="D36" s="102">
        <v>249485.56755358301</v>
      </c>
      <c r="E36" s="102">
        <v>95730.827159370005</v>
      </c>
      <c r="F36" s="102">
        <v>1081019.5976828099</v>
      </c>
      <c r="G36" s="102">
        <v>8.02</v>
      </c>
      <c r="H36" s="102">
        <v>10825.6</v>
      </c>
      <c r="I36" s="108">
        <v>25995.954250870502</v>
      </c>
    </row>
    <row r="37" spans="1:9" ht="16.5" customHeight="1" x14ac:dyDescent="0.3">
      <c r="A37" s="38"/>
    </row>
    <row r="38" spans="1:9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UDp8Sv6QqEyqM0F3WvHZG01x7OYN5M5bpKbptljse9Q3kWd9olYgZtu8lUdKzPLpqnAxxdmHSWQ2BbAEMVzGWw==" saltValue="8okDLToJ9vKV6tPP/dE6Ew==" spinCount="100000" sheet="1" objects="1" scenarios="1"/>
  <mergeCells count="1">
    <mergeCell ref="A1:B1"/>
  </mergeCells>
  <conditionalFormatting sqref="B8:I36">
    <cfRule type="cellIs" dxfId="282" priority="2" operator="between">
      <formula>0</formula>
      <formula>0.1</formula>
    </cfRule>
    <cfRule type="cellIs" dxfId="281" priority="3" operator="lessThan">
      <formula>0</formula>
    </cfRule>
    <cfRule type="cellIs" dxfId="280" priority="4" operator="greaterThanOrEqual">
      <formula>0.1</formula>
    </cfRule>
  </conditionalFormatting>
  <conditionalFormatting sqref="A1:XFD1048576">
    <cfRule type="cellIs" dxfId="279" priority="1" operator="between">
      <formula>-0.1</formula>
      <formula>0</formula>
    </cfRule>
  </conditionalFormatting>
  <pageMargins left="0.7" right="0.7" top="0.75" bottom="0.75" header="0.3" footer="0.3"/>
  <pageSetup paperSize="9" scale="8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O39"/>
  <sheetViews>
    <sheetView showGridLines="0" showZeros="0" zoomScale="85" zoomScaleNormal="85" workbookViewId="0">
      <selection activeCell="A100" sqref="A100"/>
    </sheetView>
  </sheetViews>
  <sheetFormatPr defaultColWidth="16.7109375" defaultRowHeight="16.5" customHeight="1" x14ac:dyDescent="0.3"/>
  <cols>
    <col min="1" max="5" width="16.7109375" style="1"/>
    <col min="6" max="6" width="1.140625" style="52" customWidth="1"/>
    <col min="7" max="16384" width="16.7109375" style="1"/>
  </cols>
  <sheetData>
    <row r="1" spans="1:11" ht="16.5" customHeight="1" x14ac:dyDescent="0.3">
      <c r="A1" s="175" t="str">
        <f>'Table of Contents'!B21</f>
        <v>Table 1.9</v>
      </c>
      <c r="B1" s="175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"UCITS: "&amp;'Table of Contents'!A21&amp;", "&amp;'Table of Contents'!A3</f>
        <v>UCITS: Total Sales of ETFs and Funds of Funds, 2016:Q2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104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4" t="s">
        <v>182</v>
      </c>
      <c r="C6" s="54"/>
      <c r="D6" s="54"/>
      <c r="E6" s="54"/>
      <c r="F6" s="111"/>
      <c r="G6" s="54" t="s">
        <v>183</v>
      </c>
      <c r="H6" s="54"/>
      <c r="I6" s="54"/>
      <c r="J6" s="54"/>
      <c r="K6" s="54"/>
    </row>
    <row r="7" spans="1:11" ht="16.5" customHeight="1" x14ac:dyDescent="0.3">
      <c r="A7" s="39"/>
      <c r="B7" s="55" t="s">
        <v>108</v>
      </c>
      <c r="C7" s="49" t="s">
        <v>111</v>
      </c>
      <c r="D7" s="49" t="s">
        <v>112</v>
      </c>
      <c r="E7" s="49" t="s">
        <v>113</v>
      </c>
      <c r="F7" s="112"/>
      <c r="G7" s="55" t="s">
        <v>108</v>
      </c>
      <c r="H7" s="49" t="s">
        <v>111</v>
      </c>
      <c r="I7" s="49" t="s">
        <v>115</v>
      </c>
      <c r="J7" s="49" t="s">
        <v>116</v>
      </c>
      <c r="K7" s="49" t="s">
        <v>113</v>
      </c>
    </row>
    <row r="8" spans="1:11" ht="16.5" customHeight="1" x14ac:dyDescent="0.3">
      <c r="A8" s="49" t="s">
        <v>76</v>
      </c>
      <c r="B8" s="105">
        <v>0</v>
      </c>
      <c r="C8" s="99">
        <v>0</v>
      </c>
      <c r="D8" s="99">
        <v>0</v>
      </c>
      <c r="E8" s="99">
        <v>0</v>
      </c>
      <c r="F8" s="118"/>
      <c r="G8" s="99">
        <v>0</v>
      </c>
      <c r="H8" s="99">
        <v>0</v>
      </c>
      <c r="I8" s="99">
        <v>0</v>
      </c>
      <c r="J8" s="99">
        <v>0</v>
      </c>
      <c r="K8" s="105">
        <v>0</v>
      </c>
    </row>
    <row r="9" spans="1:11" ht="16.5" customHeight="1" x14ac:dyDescent="0.3">
      <c r="A9" s="49" t="s">
        <v>77</v>
      </c>
      <c r="B9" s="6">
        <v>0</v>
      </c>
      <c r="C9" s="107">
        <v>0</v>
      </c>
      <c r="D9" s="107">
        <v>0</v>
      </c>
      <c r="E9" s="107">
        <v>0</v>
      </c>
      <c r="F9" s="118"/>
      <c r="G9" s="107">
        <v>0</v>
      </c>
      <c r="H9" s="107">
        <v>0</v>
      </c>
      <c r="I9" s="107">
        <v>0</v>
      </c>
      <c r="J9" s="107">
        <v>0</v>
      </c>
      <c r="K9" s="6">
        <v>0</v>
      </c>
    </row>
    <row r="10" spans="1:11" ht="16.5" customHeight="1" x14ac:dyDescent="0.3">
      <c r="A10" s="49" t="s">
        <v>78</v>
      </c>
      <c r="B10" s="105">
        <v>0</v>
      </c>
      <c r="C10" s="99">
        <v>0</v>
      </c>
      <c r="D10" s="99">
        <v>0</v>
      </c>
      <c r="E10" s="99">
        <v>0</v>
      </c>
      <c r="F10" s="118"/>
      <c r="G10" s="99">
        <v>0</v>
      </c>
      <c r="H10" s="99">
        <v>0</v>
      </c>
      <c r="I10" s="99">
        <v>0</v>
      </c>
      <c r="J10" s="99">
        <v>0</v>
      </c>
      <c r="K10" s="105">
        <v>0</v>
      </c>
    </row>
    <row r="11" spans="1:11" ht="16.5" customHeight="1" x14ac:dyDescent="0.3">
      <c r="A11" s="49" t="s">
        <v>79</v>
      </c>
      <c r="B11" s="6">
        <v>0</v>
      </c>
      <c r="C11" s="107">
        <v>0</v>
      </c>
      <c r="D11" s="107">
        <v>0</v>
      </c>
      <c r="E11" s="107">
        <v>0</v>
      </c>
      <c r="F11" s="118"/>
      <c r="G11" s="107">
        <v>0</v>
      </c>
      <c r="H11" s="107">
        <v>0</v>
      </c>
      <c r="I11" s="107">
        <v>0</v>
      </c>
      <c r="J11" s="107">
        <v>0</v>
      </c>
      <c r="K11" s="6">
        <v>0</v>
      </c>
    </row>
    <row r="12" spans="1:11" ht="16.5" customHeight="1" x14ac:dyDescent="0.3">
      <c r="A12" s="49" t="s">
        <v>80</v>
      </c>
      <c r="B12" s="105">
        <v>0</v>
      </c>
      <c r="C12" s="99">
        <v>0</v>
      </c>
      <c r="D12" s="99">
        <v>0</v>
      </c>
      <c r="E12" s="99">
        <v>0</v>
      </c>
      <c r="F12" s="118"/>
      <c r="G12" s="99">
        <v>49.85</v>
      </c>
      <c r="H12" s="99">
        <v>0</v>
      </c>
      <c r="I12" s="99">
        <v>0</v>
      </c>
      <c r="J12" s="99">
        <v>0</v>
      </c>
      <c r="K12" s="105">
        <v>49.85</v>
      </c>
    </row>
    <row r="13" spans="1:11" ht="16.5" customHeight="1" x14ac:dyDescent="0.3">
      <c r="A13" s="49" t="s">
        <v>81</v>
      </c>
      <c r="B13" s="6">
        <v>0</v>
      </c>
      <c r="C13" s="107">
        <v>0</v>
      </c>
      <c r="D13" s="107">
        <v>0</v>
      </c>
      <c r="E13" s="107">
        <v>0</v>
      </c>
      <c r="F13" s="118"/>
      <c r="G13" s="107">
        <v>341.71</v>
      </c>
      <c r="H13" s="107">
        <v>55.67</v>
      </c>
      <c r="I13" s="107">
        <v>95.9</v>
      </c>
      <c r="J13" s="107">
        <v>190.14</v>
      </c>
      <c r="K13" s="6">
        <v>0</v>
      </c>
    </row>
    <row r="14" spans="1:11" ht="16.5" customHeight="1" x14ac:dyDescent="0.3">
      <c r="A14" s="49" t="s">
        <v>82</v>
      </c>
      <c r="B14" s="105">
        <v>0</v>
      </c>
      <c r="C14" s="99">
        <v>0</v>
      </c>
      <c r="D14" s="99">
        <v>0</v>
      </c>
      <c r="E14" s="99">
        <v>0</v>
      </c>
      <c r="F14" s="118"/>
      <c r="G14" s="99">
        <v>0</v>
      </c>
      <c r="H14" s="99">
        <v>0</v>
      </c>
      <c r="I14" s="99">
        <v>0</v>
      </c>
      <c r="J14" s="99">
        <v>0</v>
      </c>
      <c r="K14" s="105">
        <v>0</v>
      </c>
    </row>
    <row r="15" spans="1:11" ht="16.5" customHeight="1" x14ac:dyDescent="0.3">
      <c r="A15" s="49" t="s">
        <v>83</v>
      </c>
      <c r="B15" s="6">
        <v>0</v>
      </c>
      <c r="C15" s="107">
        <v>0</v>
      </c>
      <c r="D15" s="107">
        <v>0</v>
      </c>
      <c r="E15" s="107">
        <v>0</v>
      </c>
      <c r="F15" s="118"/>
      <c r="G15" s="107">
        <v>0</v>
      </c>
      <c r="H15" s="107">
        <v>0</v>
      </c>
      <c r="I15" s="107">
        <v>0</v>
      </c>
      <c r="J15" s="107">
        <v>0</v>
      </c>
      <c r="K15" s="6">
        <v>0</v>
      </c>
    </row>
    <row r="16" spans="1:11" ht="16.5" customHeight="1" x14ac:dyDescent="0.3">
      <c r="A16" s="49" t="s">
        <v>84</v>
      </c>
      <c r="B16" s="105">
        <v>0</v>
      </c>
      <c r="C16" s="99">
        <v>0</v>
      </c>
      <c r="D16" s="99">
        <v>0</v>
      </c>
      <c r="E16" s="99">
        <v>0</v>
      </c>
      <c r="F16" s="118"/>
      <c r="G16" s="99">
        <v>0</v>
      </c>
      <c r="H16" s="99">
        <v>0</v>
      </c>
      <c r="I16" s="99">
        <v>0</v>
      </c>
      <c r="J16" s="99">
        <v>0</v>
      </c>
      <c r="K16" s="105">
        <v>0</v>
      </c>
    </row>
    <row r="17" spans="1:15" ht="16.5" customHeight="1" x14ac:dyDescent="0.3">
      <c r="A17" s="49" t="s">
        <v>85</v>
      </c>
      <c r="B17" s="6">
        <v>0</v>
      </c>
      <c r="C17" s="107">
        <v>0</v>
      </c>
      <c r="D17" s="107">
        <v>0</v>
      </c>
      <c r="E17" s="107">
        <v>0</v>
      </c>
      <c r="F17" s="118"/>
      <c r="G17" s="107">
        <v>0</v>
      </c>
      <c r="H17" s="107">
        <v>0</v>
      </c>
      <c r="I17" s="107">
        <v>0</v>
      </c>
      <c r="J17" s="107">
        <v>0</v>
      </c>
      <c r="K17" s="6">
        <v>0</v>
      </c>
    </row>
    <row r="18" spans="1:15" ht="16.5" customHeight="1" x14ac:dyDescent="0.3">
      <c r="A18" s="49" t="s">
        <v>86</v>
      </c>
      <c r="B18" s="105">
        <v>0</v>
      </c>
      <c r="C18" s="99">
        <v>0</v>
      </c>
      <c r="D18" s="99">
        <v>0</v>
      </c>
      <c r="E18" s="99">
        <v>0</v>
      </c>
      <c r="F18" s="118"/>
      <c r="G18" s="99">
        <v>0</v>
      </c>
      <c r="H18" s="99">
        <v>0</v>
      </c>
      <c r="I18" s="99">
        <v>0</v>
      </c>
      <c r="J18" s="99">
        <v>0</v>
      </c>
      <c r="K18" s="105">
        <v>0</v>
      </c>
    </row>
    <row r="19" spans="1:15" ht="16.5" customHeight="1" x14ac:dyDescent="0.3">
      <c r="A19" s="49" t="s">
        <v>87</v>
      </c>
      <c r="B19" s="6">
        <v>33391</v>
      </c>
      <c r="C19" s="107">
        <v>17147</v>
      </c>
      <c r="D19" s="107">
        <v>15062</v>
      </c>
      <c r="E19" s="107">
        <v>1182</v>
      </c>
      <c r="F19" s="118"/>
      <c r="G19" s="107">
        <v>0</v>
      </c>
      <c r="H19" s="107">
        <v>0</v>
      </c>
      <c r="I19" s="107">
        <v>0</v>
      </c>
      <c r="J19" s="107">
        <v>0</v>
      </c>
      <c r="K19" s="6">
        <v>0</v>
      </c>
    </row>
    <row r="20" spans="1:15" ht="16.5" customHeight="1" x14ac:dyDescent="0.3">
      <c r="A20" s="49" t="s">
        <v>88</v>
      </c>
      <c r="B20" s="105">
        <v>0</v>
      </c>
      <c r="C20" s="99">
        <v>0</v>
      </c>
      <c r="D20" s="99">
        <v>0</v>
      </c>
      <c r="E20" s="99">
        <v>0</v>
      </c>
      <c r="F20" s="118"/>
      <c r="G20" s="99">
        <v>3004.59</v>
      </c>
      <c r="H20" s="99">
        <v>12.61</v>
      </c>
      <c r="I20" s="99">
        <v>162.74</v>
      </c>
      <c r="J20" s="99">
        <v>2829.24</v>
      </c>
      <c r="K20" s="105">
        <v>0</v>
      </c>
    </row>
    <row r="21" spans="1:15" ht="16.5" customHeight="1" x14ac:dyDescent="0.3">
      <c r="A21" s="49" t="s">
        <v>89</v>
      </c>
      <c r="B21" s="6">
        <v>0</v>
      </c>
      <c r="C21" s="107">
        <v>0</v>
      </c>
      <c r="D21" s="107">
        <v>0</v>
      </c>
      <c r="E21" s="107">
        <v>0</v>
      </c>
      <c r="F21" s="118"/>
      <c r="G21" s="107">
        <v>5.43</v>
      </c>
      <c r="H21" s="107">
        <v>0</v>
      </c>
      <c r="I21" s="107">
        <v>0.16</v>
      </c>
      <c r="J21" s="107">
        <v>0</v>
      </c>
      <c r="K21" s="6">
        <v>5.27</v>
      </c>
    </row>
    <row r="22" spans="1:15" ht="16.5" customHeight="1" x14ac:dyDescent="0.3">
      <c r="A22" s="49" t="s">
        <v>90</v>
      </c>
      <c r="B22" s="105">
        <v>0</v>
      </c>
      <c r="C22" s="99">
        <v>0</v>
      </c>
      <c r="D22" s="99">
        <v>0</v>
      </c>
      <c r="E22" s="99">
        <v>0</v>
      </c>
      <c r="F22" s="118"/>
      <c r="G22" s="99">
        <v>9497</v>
      </c>
      <c r="H22" s="99">
        <v>0</v>
      </c>
      <c r="I22" s="99">
        <v>0</v>
      </c>
      <c r="J22" s="99">
        <v>0</v>
      </c>
      <c r="K22" s="105">
        <v>0</v>
      </c>
    </row>
    <row r="23" spans="1:15" ht="16.5" customHeight="1" x14ac:dyDescent="0.3">
      <c r="A23" s="49" t="s">
        <v>91</v>
      </c>
      <c r="B23" s="6">
        <v>0</v>
      </c>
      <c r="C23" s="107">
        <v>0</v>
      </c>
      <c r="D23" s="107">
        <v>0</v>
      </c>
      <c r="E23" s="107">
        <v>0</v>
      </c>
      <c r="F23" s="118"/>
      <c r="G23" s="107">
        <v>0.107</v>
      </c>
      <c r="H23" s="107">
        <v>0</v>
      </c>
      <c r="I23" s="107">
        <v>0</v>
      </c>
      <c r="J23" s="107">
        <v>0</v>
      </c>
      <c r="K23" s="6">
        <v>0.107</v>
      </c>
    </row>
    <row r="24" spans="1:15" ht="16.5" customHeight="1" x14ac:dyDescent="0.3">
      <c r="A24" s="49" t="s">
        <v>92</v>
      </c>
      <c r="B24" s="105">
        <v>599</v>
      </c>
      <c r="C24" s="99">
        <v>0</v>
      </c>
      <c r="D24" s="99">
        <v>0</v>
      </c>
      <c r="E24" s="99">
        <v>0</v>
      </c>
      <c r="F24" s="118"/>
      <c r="G24" s="99">
        <v>791</v>
      </c>
      <c r="H24" s="99">
        <v>0</v>
      </c>
      <c r="I24" s="99">
        <v>0</v>
      </c>
      <c r="J24" s="99">
        <v>0</v>
      </c>
      <c r="K24" s="105">
        <v>0</v>
      </c>
    </row>
    <row r="25" spans="1:15" ht="16.5" customHeight="1" x14ac:dyDescent="0.3">
      <c r="A25" s="49" t="s">
        <v>93</v>
      </c>
      <c r="B25" s="6">
        <v>0</v>
      </c>
      <c r="C25" s="107">
        <v>0</v>
      </c>
      <c r="D25" s="107">
        <v>0</v>
      </c>
      <c r="E25" s="107">
        <v>0</v>
      </c>
      <c r="F25" s="118"/>
      <c r="G25" s="107">
        <v>0</v>
      </c>
      <c r="H25" s="107">
        <v>0</v>
      </c>
      <c r="I25" s="107">
        <v>0</v>
      </c>
      <c r="J25" s="107">
        <v>0</v>
      </c>
      <c r="K25" s="6">
        <v>0</v>
      </c>
    </row>
    <row r="26" spans="1:15" ht="16.5" customHeight="1" x14ac:dyDescent="0.3">
      <c r="A26" s="49" t="s">
        <v>94</v>
      </c>
      <c r="B26" s="105">
        <v>0</v>
      </c>
      <c r="C26" s="99">
        <v>0</v>
      </c>
      <c r="D26" s="99">
        <v>0</v>
      </c>
      <c r="E26" s="99">
        <v>0</v>
      </c>
      <c r="F26" s="118"/>
      <c r="G26" s="99">
        <v>83.63</v>
      </c>
      <c r="H26" s="99">
        <v>12.77</v>
      </c>
      <c r="I26" s="99">
        <v>2.78</v>
      </c>
      <c r="J26" s="99">
        <v>6.68</v>
      </c>
      <c r="K26" s="105">
        <v>61.39</v>
      </c>
      <c r="O26" s="104"/>
    </row>
    <row r="27" spans="1:15" ht="16.5" customHeight="1" x14ac:dyDescent="0.3">
      <c r="A27" s="49" t="s">
        <v>95</v>
      </c>
      <c r="B27" s="6">
        <v>0</v>
      </c>
      <c r="C27" s="107">
        <v>0</v>
      </c>
      <c r="D27" s="107">
        <v>0</v>
      </c>
      <c r="E27" s="107">
        <v>0</v>
      </c>
      <c r="F27" s="118"/>
      <c r="G27" s="107">
        <v>79.330299109999999</v>
      </c>
      <c r="H27" s="107">
        <v>0</v>
      </c>
      <c r="I27" s="107">
        <v>0</v>
      </c>
      <c r="J27" s="107">
        <v>79.330299109999999</v>
      </c>
      <c r="K27" s="6">
        <v>0</v>
      </c>
    </row>
    <row r="28" spans="1:15" ht="16.5" customHeight="1" x14ac:dyDescent="0.3">
      <c r="A28" s="49" t="s">
        <v>96</v>
      </c>
      <c r="B28" s="105">
        <v>0.02</v>
      </c>
      <c r="C28" s="99">
        <v>0.02</v>
      </c>
      <c r="D28" s="99">
        <v>0</v>
      </c>
      <c r="E28" s="99">
        <v>0</v>
      </c>
      <c r="F28" s="118"/>
      <c r="G28" s="99">
        <v>0</v>
      </c>
      <c r="H28" s="99">
        <v>0</v>
      </c>
      <c r="I28" s="99">
        <v>0</v>
      </c>
      <c r="J28" s="99">
        <v>0</v>
      </c>
      <c r="K28" s="105">
        <v>0</v>
      </c>
    </row>
    <row r="29" spans="1:15" ht="16.5" customHeight="1" x14ac:dyDescent="0.3">
      <c r="A29" s="49" t="s">
        <v>97</v>
      </c>
      <c r="B29" s="6">
        <v>0</v>
      </c>
      <c r="C29" s="107">
        <v>0</v>
      </c>
      <c r="D29" s="107">
        <v>0</v>
      </c>
      <c r="E29" s="107">
        <v>0</v>
      </c>
      <c r="F29" s="118"/>
      <c r="G29" s="107">
        <v>0</v>
      </c>
      <c r="H29" s="107">
        <v>0</v>
      </c>
      <c r="I29" s="107">
        <v>0</v>
      </c>
      <c r="J29" s="107">
        <v>0</v>
      </c>
      <c r="K29" s="6">
        <v>0</v>
      </c>
    </row>
    <row r="30" spans="1:15" ht="16.5" customHeight="1" x14ac:dyDescent="0.3">
      <c r="A30" s="49" t="s">
        <v>98</v>
      </c>
      <c r="B30" s="105">
        <v>0</v>
      </c>
      <c r="C30" s="99">
        <v>0</v>
      </c>
      <c r="D30" s="99">
        <v>0</v>
      </c>
      <c r="E30" s="99">
        <v>0</v>
      </c>
      <c r="F30" s="118"/>
      <c r="G30" s="99">
        <v>6.4024000000000001</v>
      </c>
      <c r="H30" s="99">
        <v>5.5197000000000003</v>
      </c>
      <c r="I30" s="99">
        <v>0</v>
      </c>
      <c r="J30" s="99">
        <v>0.88270000000000004</v>
      </c>
      <c r="K30" s="105">
        <v>0</v>
      </c>
    </row>
    <row r="31" spans="1:15" ht="16.5" customHeight="1" x14ac:dyDescent="0.3">
      <c r="A31" s="49" t="s">
        <v>99</v>
      </c>
      <c r="B31" s="6">
        <v>4</v>
      </c>
      <c r="C31" s="107">
        <v>4</v>
      </c>
      <c r="D31" s="107">
        <v>0</v>
      </c>
      <c r="E31" s="107">
        <v>0</v>
      </c>
      <c r="F31" s="118"/>
      <c r="G31" s="107">
        <v>0</v>
      </c>
      <c r="H31" s="107">
        <v>0</v>
      </c>
      <c r="I31" s="107">
        <v>0</v>
      </c>
      <c r="J31" s="107">
        <v>0</v>
      </c>
      <c r="K31" s="6">
        <v>0</v>
      </c>
    </row>
    <row r="32" spans="1:15" ht="16.5" customHeight="1" x14ac:dyDescent="0.3">
      <c r="A32" s="49" t="s">
        <v>100</v>
      </c>
      <c r="B32" s="105">
        <v>94.52</v>
      </c>
      <c r="C32" s="99">
        <v>94.52</v>
      </c>
      <c r="D32" s="99">
        <v>0</v>
      </c>
      <c r="E32" s="99">
        <v>0</v>
      </c>
      <c r="F32" s="118"/>
      <c r="G32" s="99">
        <v>1257.57</v>
      </c>
      <c r="H32" s="99">
        <v>260.83</v>
      </c>
      <c r="I32" s="99">
        <v>466.04</v>
      </c>
      <c r="J32" s="99">
        <v>530.71</v>
      </c>
      <c r="K32" s="105">
        <v>0</v>
      </c>
    </row>
    <row r="33" spans="1:11" ht="16.5" customHeight="1" x14ac:dyDescent="0.3">
      <c r="A33" s="49" t="s">
        <v>101</v>
      </c>
      <c r="B33" s="6">
        <v>277.77</v>
      </c>
      <c r="C33" s="107">
        <v>198.5</v>
      </c>
      <c r="D33" s="107">
        <v>0</v>
      </c>
      <c r="E33" s="107">
        <v>79.27</v>
      </c>
      <c r="F33" s="118"/>
      <c r="G33" s="107">
        <v>463.4</v>
      </c>
      <c r="H33" s="107">
        <v>52.93</v>
      </c>
      <c r="I33" s="107">
        <v>318.39999999999998</v>
      </c>
      <c r="J33" s="107">
        <v>48.48</v>
      </c>
      <c r="K33" s="6">
        <v>43.59</v>
      </c>
    </row>
    <row r="34" spans="1:11" ht="16.5" customHeight="1" x14ac:dyDescent="0.3">
      <c r="A34" s="49" t="s">
        <v>102</v>
      </c>
      <c r="B34" s="105">
        <v>0</v>
      </c>
      <c r="C34" s="99">
        <v>0</v>
      </c>
      <c r="D34" s="99">
        <v>0</v>
      </c>
      <c r="E34" s="99">
        <v>0</v>
      </c>
      <c r="F34" s="118"/>
      <c r="G34" s="99">
        <v>0</v>
      </c>
      <c r="H34" s="99">
        <v>0</v>
      </c>
      <c r="I34" s="99">
        <v>0</v>
      </c>
      <c r="J34" s="99">
        <v>0</v>
      </c>
      <c r="K34" s="105">
        <v>0</v>
      </c>
    </row>
    <row r="35" spans="1:11" ht="16.5" customHeight="1" x14ac:dyDescent="0.3">
      <c r="A35" s="49" t="s">
        <v>103</v>
      </c>
      <c r="B35" s="6">
        <v>0</v>
      </c>
      <c r="C35" s="107">
        <v>0</v>
      </c>
      <c r="D35" s="107">
        <v>0</v>
      </c>
      <c r="E35" s="107">
        <v>0</v>
      </c>
      <c r="F35" s="118"/>
      <c r="G35" s="107">
        <v>2385.6799999999998</v>
      </c>
      <c r="H35" s="107">
        <v>489.88</v>
      </c>
      <c r="I35" s="107">
        <v>277.61</v>
      </c>
      <c r="J35" s="107">
        <v>427.33</v>
      </c>
      <c r="K35" s="6">
        <v>1190.8599999999999</v>
      </c>
    </row>
    <row r="36" spans="1:11" ht="16.5" customHeight="1" x14ac:dyDescent="0.3">
      <c r="A36" s="53" t="s">
        <v>105</v>
      </c>
      <c r="B36" s="108">
        <v>34366.309999999903</v>
      </c>
      <c r="C36" s="102">
        <v>17444.04</v>
      </c>
      <c r="D36" s="102">
        <v>15062</v>
      </c>
      <c r="E36" s="102">
        <v>1261.27</v>
      </c>
      <c r="F36" s="139"/>
      <c r="G36" s="102">
        <v>17965.699699109999</v>
      </c>
      <c r="H36" s="102">
        <v>890.20969999999897</v>
      </c>
      <c r="I36" s="102">
        <v>1323.63</v>
      </c>
      <c r="J36" s="102">
        <v>4112.79299910999</v>
      </c>
      <c r="K36" s="108">
        <v>1351.067</v>
      </c>
    </row>
    <row r="37" spans="1:11" ht="16.5" customHeight="1" x14ac:dyDescent="0.3">
      <c r="A37" s="39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yQnwG/WIRrjnL+M3fLFXx13z6gFTJ1R+wLKMs8tJYvy1J7i4cgwBBPjRyNGjBwQl1ZQteEBc43py9Q10GwAKfQ==" saltValue="J1rooY8+MlSSbm7GDZs7/w==" spinCount="100000" sheet="1" objects="1" scenarios="1"/>
  <mergeCells count="1">
    <mergeCell ref="A1:B1"/>
  </mergeCells>
  <conditionalFormatting sqref="B8:K36">
    <cfRule type="cellIs" dxfId="278" priority="2" operator="between">
      <formula>0</formula>
      <formula>0.1</formula>
    </cfRule>
    <cfRule type="cellIs" dxfId="277" priority="3" operator="lessThan">
      <formula>0</formula>
    </cfRule>
    <cfRule type="cellIs" dxfId="276" priority="4" operator="greaterThanOrEqual">
      <formula>0.1</formula>
    </cfRule>
  </conditionalFormatting>
  <conditionalFormatting sqref="A1:XFD1048576">
    <cfRule type="cellIs" dxfId="275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I38"/>
  <sheetViews>
    <sheetView showGridLines="0" showZeros="0" zoomScale="85" zoomScaleNormal="85" workbookViewId="0">
      <selection activeCell="A100" sqref="A100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9" ht="16.5" customHeight="1" x14ac:dyDescent="0.3">
      <c r="A1" s="175" t="str">
        <f>'Table of Contents'!B24</f>
        <v>Table 1.10</v>
      </c>
      <c r="B1" s="175"/>
      <c r="C1" s="63"/>
    </row>
    <row r="2" spans="1:9" ht="16.5" customHeight="1" x14ac:dyDescent="0.3">
      <c r="A2" s="4" t="str">
        <f>"UCITS: "&amp;'Table of Contents'!A24&amp;", "&amp;'Table of Contents'!A3</f>
        <v>UCITS: Total Redemptions, 2016:Q2</v>
      </c>
      <c r="C2" s="64"/>
      <c r="D2" s="66"/>
    </row>
    <row r="3" spans="1:9" ht="16.5" customHeight="1" x14ac:dyDescent="0.3">
      <c r="A3" s="2" t="s">
        <v>104</v>
      </c>
      <c r="C3" s="64"/>
    </row>
    <row r="4" spans="1:9" ht="16.5" customHeight="1" x14ac:dyDescent="0.3">
      <c r="A4" s="64"/>
      <c r="B4" s="64"/>
      <c r="C4" s="64"/>
    </row>
    <row r="5" spans="1:9" ht="16.5" customHeight="1" x14ac:dyDescent="0.3">
      <c r="A5" s="64"/>
      <c r="B5" s="64"/>
      <c r="C5" s="64"/>
    </row>
    <row r="6" spans="1:9" ht="16.5" customHeight="1" x14ac:dyDescent="0.3">
      <c r="A6" s="38"/>
      <c r="B6" s="54" t="s">
        <v>184</v>
      </c>
      <c r="C6" s="54"/>
      <c r="D6" s="54"/>
      <c r="E6" s="54"/>
      <c r="F6" s="54"/>
      <c r="G6" s="54"/>
      <c r="H6" s="54"/>
      <c r="I6" s="54"/>
    </row>
    <row r="7" spans="1:9" ht="16.5" customHeight="1" x14ac:dyDescent="0.3">
      <c r="A7" s="38"/>
      <c r="B7" s="119" t="s">
        <v>108</v>
      </c>
      <c r="C7" s="45" t="s">
        <v>111</v>
      </c>
      <c r="D7" s="45" t="s">
        <v>115</v>
      </c>
      <c r="E7" s="45" t="s">
        <v>116</v>
      </c>
      <c r="F7" s="45" t="s">
        <v>171</v>
      </c>
      <c r="G7" s="45" t="s">
        <v>172</v>
      </c>
      <c r="H7" s="45" t="s">
        <v>109</v>
      </c>
      <c r="I7" s="45" t="s">
        <v>113</v>
      </c>
    </row>
    <row r="8" spans="1:9" ht="16.5" customHeight="1" x14ac:dyDescent="0.3">
      <c r="A8" s="46" t="s">
        <v>76</v>
      </c>
      <c r="B8" s="105">
        <v>0</v>
      </c>
      <c r="C8" s="99">
        <v>0</v>
      </c>
      <c r="D8" s="99">
        <v>0</v>
      </c>
      <c r="E8" s="99">
        <v>0</v>
      </c>
      <c r="F8" s="99">
        <v>0</v>
      </c>
      <c r="G8" s="99">
        <v>0</v>
      </c>
      <c r="H8" s="99">
        <v>0</v>
      </c>
      <c r="I8" s="105">
        <v>0</v>
      </c>
    </row>
    <row r="9" spans="1:9" ht="16.5" customHeight="1" x14ac:dyDescent="0.3">
      <c r="A9" s="46" t="s">
        <v>77</v>
      </c>
      <c r="B9" s="6">
        <v>0</v>
      </c>
      <c r="C9" s="107">
        <v>0</v>
      </c>
      <c r="D9" s="107">
        <v>0</v>
      </c>
      <c r="E9" s="107">
        <v>0</v>
      </c>
      <c r="F9" s="107">
        <v>0</v>
      </c>
      <c r="G9" s="107">
        <v>0</v>
      </c>
      <c r="H9" s="107">
        <v>0</v>
      </c>
      <c r="I9" s="6">
        <v>0</v>
      </c>
    </row>
    <row r="10" spans="1:9" ht="16.5" customHeight="1" x14ac:dyDescent="0.3">
      <c r="A10" s="46" t="s">
        <v>78</v>
      </c>
      <c r="B10" s="105">
        <v>22.92</v>
      </c>
      <c r="C10" s="99">
        <v>0.65</v>
      </c>
      <c r="D10" s="99">
        <v>2.69</v>
      </c>
      <c r="E10" s="99">
        <v>9.11</v>
      </c>
      <c r="F10" s="99">
        <v>10.46</v>
      </c>
      <c r="G10" s="99">
        <v>0</v>
      </c>
      <c r="H10" s="99">
        <v>0</v>
      </c>
      <c r="I10" s="105">
        <v>0.01</v>
      </c>
    </row>
    <row r="11" spans="1:9" ht="16.5" customHeight="1" x14ac:dyDescent="0.3">
      <c r="A11" s="46" t="s">
        <v>79</v>
      </c>
      <c r="B11" s="6">
        <v>1162.53</v>
      </c>
      <c r="C11" s="107">
        <v>51.87</v>
      </c>
      <c r="D11" s="107">
        <v>57.9</v>
      </c>
      <c r="E11" s="107">
        <v>16.03</v>
      </c>
      <c r="F11" s="107">
        <v>1011.31</v>
      </c>
      <c r="G11" s="107">
        <v>0</v>
      </c>
      <c r="H11" s="107">
        <v>0</v>
      </c>
      <c r="I11" s="6">
        <v>25.43</v>
      </c>
    </row>
    <row r="12" spans="1:9" ht="16.5" customHeight="1" x14ac:dyDescent="0.3">
      <c r="A12" s="46" t="s">
        <v>80</v>
      </c>
      <c r="B12" s="105">
        <v>472.61</v>
      </c>
      <c r="C12" s="99">
        <v>53.3</v>
      </c>
      <c r="D12" s="99">
        <v>210.68</v>
      </c>
      <c r="E12" s="99">
        <v>186.46</v>
      </c>
      <c r="F12" s="99">
        <v>5.93</v>
      </c>
      <c r="G12" s="99">
        <v>0.05</v>
      </c>
      <c r="H12" s="99">
        <v>0</v>
      </c>
      <c r="I12" s="105">
        <v>16.18</v>
      </c>
    </row>
    <row r="13" spans="1:9" ht="16.5" customHeight="1" x14ac:dyDescent="0.3">
      <c r="A13" s="46" t="s">
        <v>81</v>
      </c>
      <c r="B13" s="6">
        <v>9534.0300000000007</v>
      </c>
      <c r="C13" s="107">
        <v>6173.76</v>
      </c>
      <c r="D13" s="107">
        <v>3195.64</v>
      </c>
      <c r="E13" s="107">
        <v>158.83000000000001</v>
      </c>
      <c r="F13" s="107">
        <v>2.38</v>
      </c>
      <c r="G13" s="107">
        <v>0</v>
      </c>
      <c r="H13" s="107">
        <v>0</v>
      </c>
      <c r="I13" s="6">
        <v>3.41</v>
      </c>
    </row>
    <row r="14" spans="1:9" ht="16.5" customHeight="1" x14ac:dyDescent="0.3">
      <c r="A14" s="46" t="s">
        <v>82</v>
      </c>
      <c r="B14" s="105">
        <v>0</v>
      </c>
      <c r="C14" s="99">
        <v>0</v>
      </c>
      <c r="D14" s="99">
        <v>0</v>
      </c>
      <c r="E14" s="99">
        <v>0</v>
      </c>
      <c r="F14" s="99">
        <v>0</v>
      </c>
      <c r="G14" s="99">
        <v>0</v>
      </c>
      <c r="H14" s="99">
        <v>0</v>
      </c>
      <c r="I14" s="105">
        <v>0</v>
      </c>
    </row>
    <row r="15" spans="1:9" ht="16.5" customHeight="1" x14ac:dyDescent="0.3">
      <c r="A15" s="46" t="s">
        <v>83</v>
      </c>
      <c r="B15" s="6">
        <v>0</v>
      </c>
      <c r="C15" s="107">
        <v>0</v>
      </c>
      <c r="D15" s="107">
        <v>0</v>
      </c>
      <c r="E15" s="107">
        <v>0</v>
      </c>
      <c r="F15" s="107">
        <v>0</v>
      </c>
      <c r="G15" s="107">
        <v>0</v>
      </c>
      <c r="H15" s="107">
        <v>0</v>
      </c>
      <c r="I15" s="6">
        <v>0</v>
      </c>
    </row>
    <row r="16" spans="1:9" ht="16.5" customHeight="1" x14ac:dyDescent="0.3">
      <c r="A16" s="46" t="s">
        <v>84</v>
      </c>
      <c r="B16" s="105">
        <v>0</v>
      </c>
      <c r="C16" s="99">
        <v>0</v>
      </c>
      <c r="D16" s="99">
        <v>0</v>
      </c>
      <c r="E16" s="99">
        <v>0</v>
      </c>
      <c r="F16" s="99">
        <v>0</v>
      </c>
      <c r="G16" s="99">
        <v>0</v>
      </c>
      <c r="H16" s="99">
        <v>0</v>
      </c>
      <c r="I16" s="105">
        <v>0</v>
      </c>
    </row>
    <row r="17" spans="1:9" ht="16.5" customHeight="1" x14ac:dyDescent="0.3">
      <c r="A17" s="46" t="s">
        <v>85</v>
      </c>
      <c r="B17" s="6">
        <v>0</v>
      </c>
      <c r="C17" s="107">
        <v>0</v>
      </c>
      <c r="D17" s="107">
        <v>0</v>
      </c>
      <c r="E17" s="107">
        <v>0</v>
      </c>
      <c r="F17" s="107">
        <v>0</v>
      </c>
      <c r="G17" s="107">
        <v>0</v>
      </c>
      <c r="H17" s="107">
        <v>0</v>
      </c>
      <c r="I17" s="6">
        <v>0</v>
      </c>
    </row>
    <row r="18" spans="1:9" ht="16.5" customHeight="1" x14ac:dyDescent="0.3">
      <c r="A18" s="46" t="s">
        <v>86</v>
      </c>
      <c r="B18" s="105">
        <v>0</v>
      </c>
      <c r="C18" s="99">
        <v>0</v>
      </c>
      <c r="D18" s="99">
        <v>0</v>
      </c>
      <c r="E18" s="99">
        <v>0</v>
      </c>
      <c r="F18" s="99">
        <v>0</v>
      </c>
      <c r="G18" s="99">
        <v>0</v>
      </c>
      <c r="H18" s="99">
        <v>0</v>
      </c>
      <c r="I18" s="105">
        <v>0</v>
      </c>
    </row>
    <row r="19" spans="1:9" ht="16.5" customHeight="1" x14ac:dyDescent="0.3">
      <c r="A19" s="46" t="s">
        <v>87</v>
      </c>
      <c r="B19" s="6">
        <v>751674</v>
      </c>
      <c r="C19" s="107">
        <v>49057</v>
      </c>
      <c r="D19" s="107">
        <v>42714</v>
      </c>
      <c r="E19" s="107">
        <v>6566</v>
      </c>
      <c r="F19" s="107">
        <v>647988</v>
      </c>
      <c r="G19" s="107">
        <v>0</v>
      </c>
      <c r="H19" s="107">
        <v>0</v>
      </c>
      <c r="I19" s="6">
        <v>5349</v>
      </c>
    </row>
    <row r="20" spans="1:9" ht="16.5" customHeight="1" x14ac:dyDescent="0.3">
      <c r="A20" s="46" t="s">
        <v>88</v>
      </c>
      <c r="B20" s="105">
        <v>15702.72</v>
      </c>
      <c r="C20" s="99">
        <v>1591.13</v>
      </c>
      <c r="D20" s="99">
        <v>3881.14</v>
      </c>
      <c r="E20" s="99">
        <v>3401.45</v>
      </c>
      <c r="F20" s="99">
        <v>1208.54</v>
      </c>
      <c r="G20" s="99">
        <v>83.94</v>
      </c>
      <c r="H20" s="99">
        <v>5536.52</v>
      </c>
      <c r="I20" s="105">
        <v>0</v>
      </c>
    </row>
    <row r="21" spans="1:9" ht="16.5" customHeight="1" x14ac:dyDescent="0.3">
      <c r="A21" s="46" t="s">
        <v>89</v>
      </c>
      <c r="B21" s="6">
        <v>1859.5</v>
      </c>
      <c r="C21" s="107">
        <v>506.2</v>
      </c>
      <c r="D21" s="107">
        <v>479.64</v>
      </c>
      <c r="E21" s="107">
        <v>195.64</v>
      </c>
      <c r="F21" s="107">
        <v>553.02</v>
      </c>
      <c r="G21" s="107">
        <v>0</v>
      </c>
      <c r="H21" s="107">
        <v>1.7</v>
      </c>
      <c r="I21" s="6">
        <v>123.3</v>
      </c>
    </row>
    <row r="22" spans="1:9" ht="16.5" customHeight="1" x14ac:dyDescent="0.3">
      <c r="A22" s="46" t="s">
        <v>90</v>
      </c>
      <c r="B22" s="105">
        <v>680623</v>
      </c>
      <c r="C22" s="99">
        <v>112264</v>
      </c>
      <c r="D22" s="99">
        <v>127605</v>
      </c>
      <c r="E22" s="99">
        <v>54243</v>
      </c>
      <c r="F22" s="99">
        <v>377589</v>
      </c>
      <c r="G22" s="99">
        <v>0</v>
      </c>
      <c r="H22" s="99">
        <v>0</v>
      </c>
      <c r="I22" s="105">
        <v>8922</v>
      </c>
    </row>
    <row r="23" spans="1:9" ht="16.5" customHeight="1" x14ac:dyDescent="0.3">
      <c r="A23" s="46" t="s">
        <v>91</v>
      </c>
      <c r="B23" s="6">
        <v>223.72992725</v>
      </c>
      <c r="C23" s="107">
        <v>6.5813769999999998</v>
      </c>
      <c r="D23" s="107">
        <v>57.456000000000003</v>
      </c>
      <c r="E23" s="107">
        <v>102.96599999999999</v>
      </c>
      <c r="F23" s="107">
        <v>24.312999999999999</v>
      </c>
      <c r="G23" s="107">
        <v>0</v>
      </c>
      <c r="H23" s="107">
        <v>0.325484</v>
      </c>
      <c r="I23" s="6">
        <v>32.088066249999997</v>
      </c>
    </row>
    <row r="24" spans="1:9" ht="16.5" customHeight="1" x14ac:dyDescent="0.3">
      <c r="A24" s="46" t="s">
        <v>92</v>
      </c>
      <c r="B24" s="105">
        <v>3351</v>
      </c>
      <c r="C24" s="99">
        <v>1943</v>
      </c>
      <c r="D24" s="99">
        <v>1321</v>
      </c>
      <c r="E24" s="99">
        <v>56</v>
      </c>
      <c r="F24" s="99">
        <v>0</v>
      </c>
      <c r="G24" s="99">
        <v>0</v>
      </c>
      <c r="H24" s="99">
        <v>0</v>
      </c>
      <c r="I24" s="105">
        <v>31</v>
      </c>
    </row>
    <row r="25" spans="1:9" ht="16.5" customHeight="1" x14ac:dyDescent="0.3">
      <c r="A25" s="46" t="s">
        <v>93</v>
      </c>
      <c r="B25" s="6">
        <v>6804.83</v>
      </c>
      <c r="C25" s="107">
        <v>3083.88</v>
      </c>
      <c r="D25" s="107">
        <v>2195.37</v>
      </c>
      <c r="E25" s="107">
        <v>432.83</v>
      </c>
      <c r="F25" s="107">
        <v>1004.53</v>
      </c>
      <c r="G25" s="107">
        <v>0</v>
      </c>
      <c r="H25" s="107">
        <v>0</v>
      </c>
      <c r="I25" s="6">
        <v>88.22</v>
      </c>
    </row>
    <row r="26" spans="1:9" ht="16.5" customHeight="1" x14ac:dyDescent="0.3">
      <c r="A26" s="46" t="s">
        <v>94</v>
      </c>
      <c r="B26" s="105">
        <v>3212.13</v>
      </c>
      <c r="C26" s="99">
        <v>989.34</v>
      </c>
      <c r="D26" s="99">
        <v>496.9</v>
      </c>
      <c r="E26" s="99">
        <v>419.67</v>
      </c>
      <c r="F26" s="99">
        <v>1173.26</v>
      </c>
      <c r="G26" s="99">
        <v>0</v>
      </c>
      <c r="H26" s="99">
        <v>58.09</v>
      </c>
      <c r="I26" s="105">
        <v>74.87</v>
      </c>
    </row>
    <row r="27" spans="1:9" ht="16.5" customHeight="1" x14ac:dyDescent="0.3">
      <c r="A27" s="46" t="s">
        <v>95</v>
      </c>
      <c r="B27" s="6">
        <v>896.43441744999996</v>
      </c>
      <c r="C27" s="107">
        <v>64.602143220000002</v>
      </c>
      <c r="D27" s="107">
        <v>72.71197445</v>
      </c>
      <c r="E27" s="107">
        <v>146.62979253</v>
      </c>
      <c r="F27" s="107">
        <v>478.59311491</v>
      </c>
      <c r="G27" s="107">
        <v>0</v>
      </c>
      <c r="H27" s="107">
        <v>0</v>
      </c>
      <c r="I27" s="6">
        <v>133.89739234000001</v>
      </c>
    </row>
    <row r="28" spans="1:9" ht="16.5" customHeight="1" x14ac:dyDescent="0.3">
      <c r="A28" s="46" t="s">
        <v>96</v>
      </c>
      <c r="B28" s="105">
        <v>386.54</v>
      </c>
      <c r="C28" s="99">
        <v>2.4500000000000002</v>
      </c>
      <c r="D28" s="99">
        <v>193.1</v>
      </c>
      <c r="E28" s="99">
        <v>9.43</v>
      </c>
      <c r="F28" s="99">
        <v>4.2699999999999996</v>
      </c>
      <c r="G28" s="99">
        <v>7.62</v>
      </c>
      <c r="H28" s="99">
        <v>4.0199999999999996</v>
      </c>
      <c r="I28" s="105">
        <v>165.65</v>
      </c>
    </row>
    <row r="29" spans="1:9" ht="16.5" customHeight="1" x14ac:dyDescent="0.3">
      <c r="A29" s="46" t="s">
        <v>97</v>
      </c>
      <c r="B29" s="6">
        <v>255.81</v>
      </c>
      <c r="C29" s="107">
        <v>19.094999999999999</v>
      </c>
      <c r="D29" s="107">
        <v>120.443</v>
      </c>
      <c r="E29" s="107">
        <v>106.976</v>
      </c>
      <c r="F29" s="107">
        <v>9.2959999999999994</v>
      </c>
      <c r="G29" s="107">
        <v>0</v>
      </c>
      <c r="H29" s="107">
        <v>0</v>
      </c>
      <c r="I29" s="6">
        <v>0</v>
      </c>
    </row>
    <row r="30" spans="1:9" ht="16.5" customHeight="1" x14ac:dyDescent="0.3">
      <c r="A30" s="46" t="s">
        <v>98</v>
      </c>
      <c r="B30" s="105">
        <v>127.31870000000001</v>
      </c>
      <c r="C30" s="99">
        <v>77.08</v>
      </c>
      <c r="D30" s="99">
        <v>8.077</v>
      </c>
      <c r="E30" s="99">
        <v>23.2944</v>
      </c>
      <c r="F30" s="99">
        <v>18.8673</v>
      </c>
      <c r="G30" s="99">
        <v>0</v>
      </c>
      <c r="H30" s="99">
        <v>0</v>
      </c>
      <c r="I30" s="105">
        <v>0</v>
      </c>
    </row>
    <row r="31" spans="1:9" ht="16.5" customHeight="1" x14ac:dyDescent="0.3">
      <c r="A31" s="46" t="s">
        <v>99</v>
      </c>
      <c r="B31" s="6">
        <v>19518</v>
      </c>
      <c r="C31" s="107">
        <v>3860</v>
      </c>
      <c r="D31" s="107">
        <v>8197</v>
      </c>
      <c r="E31" s="107">
        <v>4496</v>
      </c>
      <c r="F31" s="107">
        <v>2138</v>
      </c>
      <c r="G31" s="107">
        <v>29</v>
      </c>
      <c r="H31" s="107">
        <v>798</v>
      </c>
      <c r="I31" s="6">
        <v>0</v>
      </c>
    </row>
    <row r="32" spans="1:9" ht="16.5" customHeight="1" x14ac:dyDescent="0.3">
      <c r="A32" s="46" t="s">
        <v>100</v>
      </c>
      <c r="B32" s="105">
        <v>12914.04</v>
      </c>
      <c r="C32" s="99">
        <v>5802.74</v>
      </c>
      <c r="D32" s="99">
        <v>2449.94</v>
      </c>
      <c r="E32" s="99">
        <v>1720.27</v>
      </c>
      <c r="F32" s="99">
        <v>2922.12</v>
      </c>
      <c r="G32" s="99">
        <v>0</v>
      </c>
      <c r="H32" s="99">
        <v>3.88</v>
      </c>
      <c r="I32" s="105">
        <v>15.09</v>
      </c>
    </row>
    <row r="33" spans="1:9" ht="16.5" customHeight="1" x14ac:dyDescent="0.3">
      <c r="A33" s="46" t="s">
        <v>101</v>
      </c>
      <c r="B33" s="6">
        <v>24440.04</v>
      </c>
      <c r="C33" s="107">
        <v>5598.3</v>
      </c>
      <c r="D33" s="107">
        <v>3817.6</v>
      </c>
      <c r="E33" s="107">
        <v>7237.59</v>
      </c>
      <c r="F33" s="107">
        <v>7786.54</v>
      </c>
      <c r="G33" s="107">
        <v>0</v>
      </c>
      <c r="H33" s="107">
        <v>0</v>
      </c>
      <c r="I33" s="6">
        <v>0</v>
      </c>
    </row>
    <row r="34" spans="1:9" ht="16.5" customHeight="1" x14ac:dyDescent="0.3">
      <c r="A34" s="46" t="s">
        <v>102</v>
      </c>
      <c r="B34" s="105">
        <v>0</v>
      </c>
      <c r="C34" s="99">
        <v>0</v>
      </c>
      <c r="D34" s="99">
        <v>0</v>
      </c>
      <c r="E34" s="99">
        <v>0</v>
      </c>
      <c r="F34" s="99">
        <v>0</v>
      </c>
      <c r="G34" s="99">
        <v>0</v>
      </c>
      <c r="H34" s="99">
        <v>0</v>
      </c>
      <c r="I34" s="105">
        <v>0</v>
      </c>
    </row>
    <row r="35" spans="1:9" ht="16.5" customHeight="1" x14ac:dyDescent="0.3">
      <c r="A35" s="46" t="s">
        <v>103</v>
      </c>
      <c r="B35" s="6">
        <v>71941.179999999993</v>
      </c>
      <c r="C35" s="107">
        <v>44001.08</v>
      </c>
      <c r="D35" s="107">
        <v>13283.32</v>
      </c>
      <c r="E35" s="107">
        <v>3520.76</v>
      </c>
      <c r="F35" s="107">
        <v>841.56</v>
      </c>
      <c r="G35" s="107">
        <v>34.01</v>
      </c>
      <c r="H35" s="107">
        <v>3451.76</v>
      </c>
      <c r="I35" s="6">
        <v>6808.7</v>
      </c>
    </row>
    <row r="36" spans="1:9" ht="16.5" customHeight="1" x14ac:dyDescent="0.3">
      <c r="A36" s="47" t="s">
        <v>105</v>
      </c>
      <c r="B36" s="108">
        <v>1605122.3630446999</v>
      </c>
      <c r="C36" s="102">
        <v>235146.058520219</v>
      </c>
      <c r="D36" s="102">
        <v>210359.60797444999</v>
      </c>
      <c r="E36" s="102">
        <v>83048.936192529902</v>
      </c>
      <c r="F36" s="102">
        <v>1044769.98941491</v>
      </c>
      <c r="G36" s="102">
        <v>154.62</v>
      </c>
      <c r="H36" s="102">
        <v>9854.2954840000002</v>
      </c>
      <c r="I36" s="108">
        <v>21788.84545859</v>
      </c>
    </row>
    <row r="37" spans="1:9" ht="16.5" customHeight="1" x14ac:dyDescent="0.3">
      <c r="A37" s="38"/>
    </row>
    <row r="38" spans="1:9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0iMgfImtDnng9RxgyqBnzPnDhhjq8Dd+J2XsQcPRHs7QxPID+EqogO/oE0LzdDwXHR/o0ct4/Yy/rsrw/mGIcw==" saltValue="+x4vQoeoYU1mX0dgPHqv6Q==" spinCount="100000" sheet="1" objects="1" scenarios="1"/>
  <mergeCells count="1">
    <mergeCell ref="A1:B1"/>
  </mergeCells>
  <conditionalFormatting sqref="B8:I36">
    <cfRule type="cellIs" dxfId="274" priority="2" operator="between">
      <formula>0</formula>
      <formula>0.1</formula>
    </cfRule>
    <cfRule type="cellIs" dxfId="273" priority="3" operator="lessThan">
      <formula>0</formula>
    </cfRule>
    <cfRule type="cellIs" dxfId="272" priority="4" operator="greaterThanOrEqual">
      <formula>0.1</formula>
    </cfRule>
  </conditionalFormatting>
  <conditionalFormatting sqref="A1:XFD1048576">
    <cfRule type="cellIs" dxfId="271" priority="1" operator="between">
      <formula>-0.1</formula>
      <formula>0</formula>
    </cfRule>
  </conditionalFormatting>
  <pageMargins left="0.7" right="0.7" top="0.75" bottom="0.75" header="0.3" footer="0.3"/>
  <pageSetup paperSize="9" scale="8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Q39"/>
  <sheetViews>
    <sheetView showGridLines="0" showZeros="0" zoomScale="85" zoomScaleNormal="85" workbookViewId="0">
      <selection activeCell="A100" sqref="A100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75" t="str">
        <f>'Table of Contents'!B25</f>
        <v>Table 1.11</v>
      </c>
      <c r="B1" s="175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"UCITS: "&amp;'Table of Contents'!A25&amp;", "&amp;'Table of Contents'!A3</f>
        <v>UCITS: Total Redemptions of ETFs and Funds of Funds, 2016:Q2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104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4" t="s">
        <v>185</v>
      </c>
      <c r="C6" s="54"/>
      <c r="D6" s="54"/>
      <c r="E6" s="54"/>
      <c r="F6" s="38"/>
      <c r="G6" s="54" t="s">
        <v>186</v>
      </c>
      <c r="H6" s="54"/>
      <c r="I6" s="54"/>
      <c r="J6" s="54"/>
      <c r="K6" s="54"/>
    </row>
    <row r="7" spans="1:11" ht="16.5" customHeight="1" x14ac:dyDescent="0.3">
      <c r="A7" s="39"/>
      <c r="B7" s="55" t="s">
        <v>108</v>
      </c>
      <c r="C7" s="49" t="s">
        <v>111</v>
      </c>
      <c r="D7" s="49" t="s">
        <v>112</v>
      </c>
      <c r="E7" s="49" t="s">
        <v>113</v>
      </c>
      <c r="F7" s="56"/>
      <c r="G7" s="55" t="s">
        <v>108</v>
      </c>
      <c r="H7" s="49" t="s">
        <v>111</v>
      </c>
      <c r="I7" s="49" t="s">
        <v>115</v>
      </c>
      <c r="J7" s="49" t="s">
        <v>116</v>
      </c>
      <c r="K7" s="49" t="s">
        <v>113</v>
      </c>
    </row>
    <row r="8" spans="1:11" ht="16.5" customHeight="1" x14ac:dyDescent="0.3">
      <c r="A8" s="49" t="s">
        <v>76</v>
      </c>
      <c r="B8" s="105">
        <v>0</v>
      </c>
      <c r="C8" s="99">
        <v>0</v>
      </c>
      <c r="D8" s="99">
        <v>0</v>
      </c>
      <c r="E8" s="105">
        <v>0</v>
      </c>
      <c r="F8" s="113"/>
      <c r="G8" s="105">
        <v>0</v>
      </c>
      <c r="H8" s="99">
        <v>0</v>
      </c>
      <c r="I8" s="99">
        <v>0</v>
      </c>
      <c r="J8" s="99">
        <v>0</v>
      </c>
      <c r="K8" s="105">
        <v>0</v>
      </c>
    </row>
    <row r="9" spans="1:11" ht="16.5" customHeight="1" x14ac:dyDescent="0.3">
      <c r="A9" s="49" t="s">
        <v>77</v>
      </c>
      <c r="B9" s="6">
        <v>0</v>
      </c>
      <c r="C9" s="107">
        <v>0</v>
      </c>
      <c r="D9" s="107">
        <v>0</v>
      </c>
      <c r="E9" s="6">
        <v>0</v>
      </c>
      <c r="F9" s="113"/>
      <c r="G9" s="6">
        <v>0</v>
      </c>
      <c r="H9" s="107">
        <v>0</v>
      </c>
      <c r="I9" s="107">
        <v>0</v>
      </c>
      <c r="J9" s="107">
        <v>0</v>
      </c>
      <c r="K9" s="6">
        <v>0</v>
      </c>
    </row>
    <row r="10" spans="1:11" ht="16.5" customHeight="1" x14ac:dyDescent="0.3">
      <c r="A10" s="49" t="s">
        <v>78</v>
      </c>
      <c r="B10" s="105">
        <v>0</v>
      </c>
      <c r="C10" s="99">
        <v>0</v>
      </c>
      <c r="D10" s="99">
        <v>0</v>
      </c>
      <c r="E10" s="105">
        <v>0</v>
      </c>
      <c r="F10" s="113"/>
      <c r="G10" s="105">
        <v>0</v>
      </c>
      <c r="H10" s="99">
        <v>0</v>
      </c>
      <c r="I10" s="99">
        <v>0</v>
      </c>
      <c r="J10" s="99">
        <v>0</v>
      </c>
      <c r="K10" s="105">
        <v>0</v>
      </c>
    </row>
    <row r="11" spans="1:11" ht="16.5" customHeight="1" x14ac:dyDescent="0.3">
      <c r="A11" s="49" t="s">
        <v>79</v>
      </c>
      <c r="B11" s="6">
        <v>0</v>
      </c>
      <c r="C11" s="107">
        <v>0</v>
      </c>
      <c r="D11" s="107">
        <v>0</v>
      </c>
      <c r="E11" s="6">
        <v>0</v>
      </c>
      <c r="F11" s="113"/>
      <c r="G11" s="6">
        <v>0</v>
      </c>
      <c r="H11" s="107">
        <v>0</v>
      </c>
      <c r="I11" s="107">
        <v>0</v>
      </c>
      <c r="J11" s="107">
        <v>0</v>
      </c>
      <c r="K11" s="6">
        <v>0</v>
      </c>
    </row>
    <row r="12" spans="1:11" ht="16.5" customHeight="1" x14ac:dyDescent="0.3">
      <c r="A12" s="49" t="s">
        <v>80</v>
      </c>
      <c r="B12" s="105">
        <v>0</v>
      </c>
      <c r="C12" s="99">
        <v>0</v>
      </c>
      <c r="D12" s="99">
        <v>0</v>
      </c>
      <c r="E12" s="105">
        <v>0</v>
      </c>
      <c r="F12" s="113"/>
      <c r="G12" s="105">
        <v>16.18</v>
      </c>
      <c r="H12" s="99">
        <v>0</v>
      </c>
      <c r="I12" s="99">
        <v>0</v>
      </c>
      <c r="J12" s="99">
        <v>0</v>
      </c>
      <c r="K12" s="105">
        <v>16.18</v>
      </c>
    </row>
    <row r="13" spans="1:11" ht="16.5" customHeight="1" x14ac:dyDescent="0.3">
      <c r="A13" s="49" t="s">
        <v>81</v>
      </c>
      <c r="B13" s="6">
        <v>0</v>
      </c>
      <c r="C13" s="107">
        <v>0</v>
      </c>
      <c r="D13" s="107">
        <v>0</v>
      </c>
      <c r="E13" s="6">
        <v>0</v>
      </c>
      <c r="F13" s="113"/>
      <c r="G13" s="6">
        <v>140.16</v>
      </c>
      <c r="H13" s="107">
        <v>12.98</v>
      </c>
      <c r="I13" s="107">
        <v>50.28</v>
      </c>
      <c r="J13" s="107">
        <v>76.91</v>
      </c>
      <c r="K13" s="6">
        <v>0</v>
      </c>
    </row>
    <row r="14" spans="1:11" ht="16.5" customHeight="1" x14ac:dyDescent="0.3">
      <c r="A14" s="49" t="s">
        <v>82</v>
      </c>
      <c r="B14" s="105">
        <v>0</v>
      </c>
      <c r="C14" s="99">
        <v>0</v>
      </c>
      <c r="D14" s="99">
        <v>0</v>
      </c>
      <c r="E14" s="105">
        <v>0</v>
      </c>
      <c r="F14" s="113"/>
      <c r="G14" s="105">
        <v>0</v>
      </c>
      <c r="H14" s="99">
        <v>0</v>
      </c>
      <c r="I14" s="99">
        <v>0</v>
      </c>
      <c r="J14" s="99">
        <v>0</v>
      </c>
      <c r="K14" s="105">
        <v>0</v>
      </c>
    </row>
    <row r="15" spans="1:11" ht="16.5" customHeight="1" x14ac:dyDescent="0.3">
      <c r="A15" s="49" t="s">
        <v>83</v>
      </c>
      <c r="B15" s="6">
        <v>0</v>
      </c>
      <c r="C15" s="107">
        <v>0</v>
      </c>
      <c r="D15" s="107">
        <v>0</v>
      </c>
      <c r="E15" s="6">
        <v>0</v>
      </c>
      <c r="F15" s="113"/>
      <c r="G15" s="6">
        <v>0</v>
      </c>
      <c r="H15" s="107">
        <v>0</v>
      </c>
      <c r="I15" s="107">
        <v>0</v>
      </c>
      <c r="J15" s="107">
        <v>0</v>
      </c>
      <c r="K15" s="6">
        <v>0</v>
      </c>
    </row>
    <row r="16" spans="1:11" ht="16.5" customHeight="1" x14ac:dyDescent="0.3">
      <c r="A16" s="49" t="s">
        <v>84</v>
      </c>
      <c r="B16" s="105">
        <v>0</v>
      </c>
      <c r="C16" s="99">
        <v>0</v>
      </c>
      <c r="D16" s="99">
        <v>0</v>
      </c>
      <c r="E16" s="105">
        <v>0</v>
      </c>
      <c r="F16" s="113"/>
      <c r="G16" s="105">
        <v>0</v>
      </c>
      <c r="H16" s="99">
        <v>0</v>
      </c>
      <c r="I16" s="99">
        <v>0</v>
      </c>
      <c r="J16" s="99">
        <v>0</v>
      </c>
      <c r="K16" s="105">
        <v>0</v>
      </c>
    </row>
    <row r="17" spans="1:17" ht="16.5" customHeight="1" x14ac:dyDescent="0.3">
      <c r="A17" s="49" t="s">
        <v>85</v>
      </c>
      <c r="B17" s="6">
        <v>0</v>
      </c>
      <c r="C17" s="107">
        <v>0</v>
      </c>
      <c r="D17" s="107">
        <v>0</v>
      </c>
      <c r="E17" s="6">
        <v>0</v>
      </c>
      <c r="F17" s="113"/>
      <c r="G17" s="6">
        <v>0</v>
      </c>
      <c r="H17" s="107">
        <v>0</v>
      </c>
      <c r="I17" s="107">
        <v>0</v>
      </c>
      <c r="J17" s="107">
        <v>0</v>
      </c>
      <c r="K17" s="6">
        <v>0</v>
      </c>
      <c r="P17" s="83"/>
      <c r="Q17" s="83"/>
    </row>
    <row r="18" spans="1:17" ht="16.5" customHeight="1" x14ac:dyDescent="0.3">
      <c r="A18" s="49" t="s">
        <v>86</v>
      </c>
      <c r="B18" s="105">
        <v>0</v>
      </c>
      <c r="C18" s="99">
        <v>0</v>
      </c>
      <c r="D18" s="99">
        <v>0</v>
      </c>
      <c r="E18" s="105">
        <v>0</v>
      </c>
      <c r="F18" s="113"/>
      <c r="G18" s="105">
        <v>0</v>
      </c>
      <c r="H18" s="99">
        <v>0</v>
      </c>
      <c r="I18" s="99">
        <v>0</v>
      </c>
      <c r="J18" s="99">
        <v>0</v>
      </c>
      <c r="K18" s="105">
        <v>0</v>
      </c>
    </row>
    <row r="19" spans="1:17" ht="16.5" customHeight="1" x14ac:dyDescent="0.3">
      <c r="A19" s="49" t="s">
        <v>87</v>
      </c>
      <c r="B19" s="6">
        <v>23742</v>
      </c>
      <c r="C19" s="107">
        <v>14933</v>
      </c>
      <c r="D19" s="107">
        <v>7816</v>
      </c>
      <c r="E19" s="6">
        <v>993</v>
      </c>
      <c r="F19" s="113"/>
      <c r="G19" s="6">
        <v>0</v>
      </c>
      <c r="H19" s="107">
        <v>0</v>
      </c>
      <c r="I19" s="107">
        <v>0</v>
      </c>
      <c r="J19" s="107">
        <v>0</v>
      </c>
      <c r="K19" s="6">
        <v>0</v>
      </c>
    </row>
    <row r="20" spans="1:17" ht="16.5" customHeight="1" x14ac:dyDescent="0.3">
      <c r="A20" s="49" t="s">
        <v>88</v>
      </c>
      <c r="B20" s="105">
        <v>0</v>
      </c>
      <c r="C20" s="99">
        <v>0</v>
      </c>
      <c r="D20" s="99">
        <v>0</v>
      </c>
      <c r="E20" s="105">
        <v>0</v>
      </c>
      <c r="F20" s="113"/>
      <c r="G20" s="105">
        <v>2920.24</v>
      </c>
      <c r="H20" s="99">
        <v>35</v>
      </c>
      <c r="I20" s="99">
        <v>158.9</v>
      </c>
      <c r="J20" s="99">
        <v>2726.34</v>
      </c>
      <c r="K20" s="105">
        <v>0</v>
      </c>
    </row>
    <row r="21" spans="1:17" ht="16.5" customHeight="1" x14ac:dyDescent="0.3">
      <c r="A21" s="49" t="s">
        <v>89</v>
      </c>
      <c r="B21" s="6">
        <v>0</v>
      </c>
      <c r="C21" s="107">
        <v>0</v>
      </c>
      <c r="D21" s="107">
        <v>0</v>
      </c>
      <c r="E21" s="6">
        <v>0</v>
      </c>
      <c r="F21" s="113"/>
      <c r="G21" s="6">
        <v>33.450000000000003</v>
      </c>
      <c r="H21" s="107">
        <v>0</v>
      </c>
      <c r="I21" s="107">
        <v>23.75</v>
      </c>
      <c r="J21" s="107">
        <v>0</v>
      </c>
      <c r="K21" s="6">
        <v>9.6999999999999993</v>
      </c>
    </row>
    <row r="22" spans="1:17" ht="16.5" customHeight="1" x14ac:dyDescent="0.3">
      <c r="A22" s="49" t="s">
        <v>90</v>
      </c>
      <c r="B22" s="105">
        <v>0</v>
      </c>
      <c r="C22" s="99">
        <v>0</v>
      </c>
      <c r="D22" s="99">
        <v>0</v>
      </c>
      <c r="E22" s="105">
        <v>0</v>
      </c>
      <c r="F22" s="113"/>
      <c r="G22" s="105">
        <v>7619</v>
      </c>
      <c r="H22" s="99">
        <v>0</v>
      </c>
      <c r="I22" s="99">
        <v>0</v>
      </c>
      <c r="J22" s="99">
        <v>0</v>
      </c>
      <c r="K22" s="105">
        <v>0</v>
      </c>
    </row>
    <row r="23" spans="1:17" ht="16.5" customHeight="1" x14ac:dyDescent="0.3">
      <c r="A23" s="49" t="s">
        <v>91</v>
      </c>
      <c r="B23" s="6">
        <v>0</v>
      </c>
      <c r="C23" s="107">
        <v>0</v>
      </c>
      <c r="D23" s="107">
        <v>0</v>
      </c>
      <c r="E23" s="6">
        <v>0</v>
      </c>
      <c r="F23" s="113"/>
      <c r="G23" s="6">
        <v>6.2E-2</v>
      </c>
      <c r="H23" s="107">
        <v>0</v>
      </c>
      <c r="I23" s="107">
        <v>0</v>
      </c>
      <c r="J23" s="107">
        <v>0</v>
      </c>
      <c r="K23" s="6">
        <v>6.2E-2</v>
      </c>
    </row>
    <row r="24" spans="1:17" ht="16.5" customHeight="1" x14ac:dyDescent="0.3">
      <c r="A24" s="49" t="s">
        <v>92</v>
      </c>
      <c r="B24" s="105">
        <v>182</v>
      </c>
      <c r="C24" s="99">
        <v>0</v>
      </c>
      <c r="D24" s="99">
        <v>0</v>
      </c>
      <c r="E24" s="105">
        <v>0</v>
      </c>
      <c r="F24" s="113"/>
      <c r="G24" s="105">
        <v>1327</v>
      </c>
      <c r="H24" s="99">
        <v>0</v>
      </c>
      <c r="I24" s="99">
        <v>0</v>
      </c>
      <c r="J24" s="99">
        <v>0</v>
      </c>
      <c r="K24" s="105">
        <v>0</v>
      </c>
    </row>
    <row r="25" spans="1:17" ht="16.5" customHeight="1" x14ac:dyDescent="0.3">
      <c r="A25" s="49" t="s">
        <v>93</v>
      </c>
      <c r="B25" s="6">
        <v>0</v>
      </c>
      <c r="C25" s="107">
        <v>0</v>
      </c>
      <c r="D25" s="107">
        <v>0</v>
      </c>
      <c r="E25" s="6">
        <v>0</v>
      </c>
      <c r="F25" s="113"/>
      <c r="G25" s="6">
        <v>0</v>
      </c>
      <c r="H25" s="107">
        <v>0</v>
      </c>
      <c r="I25" s="107">
        <v>0</v>
      </c>
      <c r="J25" s="107">
        <v>0</v>
      </c>
      <c r="K25" s="6">
        <v>0</v>
      </c>
    </row>
    <row r="26" spans="1:17" ht="16.5" customHeight="1" x14ac:dyDescent="0.3">
      <c r="A26" s="49" t="s">
        <v>94</v>
      </c>
      <c r="B26" s="105">
        <v>0</v>
      </c>
      <c r="C26" s="99">
        <v>0</v>
      </c>
      <c r="D26" s="99">
        <v>0</v>
      </c>
      <c r="E26" s="105">
        <v>0</v>
      </c>
      <c r="F26" s="113"/>
      <c r="G26" s="105">
        <v>76.44</v>
      </c>
      <c r="H26" s="99">
        <v>13.77</v>
      </c>
      <c r="I26" s="99">
        <v>0.13</v>
      </c>
      <c r="J26" s="99">
        <v>14.23</v>
      </c>
      <c r="K26" s="105">
        <v>48.31</v>
      </c>
    </row>
    <row r="27" spans="1:17" ht="16.5" customHeight="1" x14ac:dyDescent="0.3">
      <c r="A27" s="49" t="s">
        <v>95</v>
      </c>
      <c r="B27" s="6">
        <v>0</v>
      </c>
      <c r="C27" s="107">
        <v>0</v>
      </c>
      <c r="D27" s="107">
        <v>0</v>
      </c>
      <c r="E27" s="6">
        <v>0</v>
      </c>
      <c r="F27" s="113"/>
      <c r="G27" s="6">
        <v>117.46261509999999</v>
      </c>
      <c r="H27" s="107">
        <v>0</v>
      </c>
      <c r="I27" s="107">
        <v>0</v>
      </c>
      <c r="J27" s="107">
        <v>117.46261509999999</v>
      </c>
      <c r="K27" s="6">
        <v>0</v>
      </c>
    </row>
    <row r="28" spans="1:17" ht="16.5" customHeight="1" x14ac:dyDescent="0.3">
      <c r="A28" s="49" t="s">
        <v>96</v>
      </c>
      <c r="B28" s="105">
        <v>0</v>
      </c>
      <c r="C28" s="99">
        <v>0</v>
      </c>
      <c r="D28" s="99">
        <v>0</v>
      </c>
      <c r="E28" s="105">
        <v>0</v>
      </c>
      <c r="F28" s="113"/>
      <c r="G28" s="105">
        <v>0</v>
      </c>
      <c r="H28" s="99">
        <v>0</v>
      </c>
      <c r="I28" s="99">
        <v>0</v>
      </c>
      <c r="J28" s="99">
        <v>0</v>
      </c>
      <c r="K28" s="105">
        <v>0</v>
      </c>
    </row>
    <row r="29" spans="1:17" ht="16.5" customHeight="1" x14ac:dyDescent="0.3">
      <c r="A29" s="49" t="s">
        <v>97</v>
      </c>
      <c r="B29" s="6">
        <v>0</v>
      </c>
      <c r="C29" s="107">
        <v>0</v>
      </c>
      <c r="D29" s="107">
        <v>0</v>
      </c>
      <c r="E29" s="6">
        <v>0</v>
      </c>
      <c r="F29" s="113"/>
      <c r="G29" s="6">
        <v>0</v>
      </c>
      <c r="H29" s="107">
        <v>0</v>
      </c>
      <c r="I29" s="107">
        <v>0</v>
      </c>
      <c r="J29" s="107">
        <v>0</v>
      </c>
      <c r="K29" s="6">
        <v>0</v>
      </c>
    </row>
    <row r="30" spans="1:17" ht="16.5" customHeight="1" x14ac:dyDescent="0.3">
      <c r="A30" s="49" t="s">
        <v>98</v>
      </c>
      <c r="B30" s="105">
        <v>0</v>
      </c>
      <c r="C30" s="99">
        <v>0</v>
      </c>
      <c r="D30" s="99">
        <v>0</v>
      </c>
      <c r="E30" s="105">
        <v>0</v>
      </c>
      <c r="F30" s="113"/>
      <c r="G30" s="105">
        <v>2.9977</v>
      </c>
      <c r="H30" s="99">
        <v>2.9563000000000001</v>
      </c>
      <c r="I30" s="99">
        <v>0</v>
      </c>
      <c r="J30" s="99">
        <v>4.1399999999999999E-2</v>
      </c>
      <c r="K30" s="105">
        <v>0</v>
      </c>
    </row>
    <row r="31" spans="1:17" ht="16.5" customHeight="1" x14ac:dyDescent="0.3">
      <c r="A31" s="49" t="s">
        <v>99</v>
      </c>
      <c r="B31" s="6">
        <v>27</v>
      </c>
      <c r="C31" s="107">
        <v>27</v>
      </c>
      <c r="D31" s="107">
        <v>0</v>
      </c>
      <c r="E31" s="6">
        <v>0</v>
      </c>
      <c r="F31" s="113"/>
      <c r="G31" s="6">
        <v>0</v>
      </c>
      <c r="H31" s="107">
        <v>0</v>
      </c>
      <c r="I31" s="107">
        <v>0</v>
      </c>
      <c r="J31" s="107">
        <v>0</v>
      </c>
      <c r="K31" s="6">
        <v>0</v>
      </c>
    </row>
    <row r="32" spans="1:17" ht="16.5" customHeight="1" x14ac:dyDescent="0.3">
      <c r="A32" s="49" t="s">
        <v>100</v>
      </c>
      <c r="B32" s="105">
        <v>104.44</v>
      </c>
      <c r="C32" s="99">
        <v>104.44</v>
      </c>
      <c r="D32" s="99">
        <v>0</v>
      </c>
      <c r="E32" s="105">
        <v>0</v>
      </c>
      <c r="F32" s="113"/>
      <c r="G32" s="105">
        <v>1139.77</v>
      </c>
      <c r="H32" s="99">
        <v>233.45</v>
      </c>
      <c r="I32" s="99">
        <v>523.38</v>
      </c>
      <c r="J32" s="99">
        <v>382.94</v>
      </c>
      <c r="K32" s="105">
        <v>0</v>
      </c>
    </row>
    <row r="33" spans="1:11" ht="16.5" customHeight="1" x14ac:dyDescent="0.3">
      <c r="A33" s="49" t="s">
        <v>101</v>
      </c>
      <c r="B33" s="6">
        <v>267.83999999999997</v>
      </c>
      <c r="C33" s="107">
        <v>218.66</v>
      </c>
      <c r="D33" s="107">
        <v>5.0199999999999996</v>
      </c>
      <c r="E33" s="6">
        <v>44.15</v>
      </c>
      <c r="F33" s="113"/>
      <c r="G33" s="6">
        <v>517.11</v>
      </c>
      <c r="H33" s="107">
        <v>77.86</v>
      </c>
      <c r="I33" s="107">
        <v>248.2</v>
      </c>
      <c r="J33" s="107">
        <v>91.79</v>
      </c>
      <c r="K33" s="6">
        <v>99.27</v>
      </c>
    </row>
    <row r="34" spans="1:11" ht="16.5" customHeight="1" x14ac:dyDescent="0.3">
      <c r="A34" s="49" t="s">
        <v>102</v>
      </c>
      <c r="B34" s="105">
        <v>0</v>
      </c>
      <c r="C34" s="99">
        <v>0</v>
      </c>
      <c r="D34" s="99">
        <v>0</v>
      </c>
      <c r="E34" s="105">
        <v>0</v>
      </c>
      <c r="F34" s="113"/>
      <c r="G34" s="105">
        <v>0</v>
      </c>
      <c r="H34" s="99">
        <v>0</v>
      </c>
      <c r="I34" s="99">
        <v>0</v>
      </c>
      <c r="J34" s="99">
        <v>0</v>
      </c>
      <c r="K34" s="105">
        <v>0</v>
      </c>
    </row>
    <row r="35" spans="1:11" ht="16.5" customHeight="1" x14ac:dyDescent="0.3">
      <c r="A35" s="49" t="s">
        <v>103</v>
      </c>
      <c r="B35" s="6">
        <v>0</v>
      </c>
      <c r="C35" s="107">
        <v>0</v>
      </c>
      <c r="D35" s="107">
        <v>0</v>
      </c>
      <c r="E35" s="6">
        <v>0</v>
      </c>
      <c r="F35" s="113"/>
      <c r="G35" s="6">
        <v>1389.65</v>
      </c>
      <c r="H35" s="107">
        <v>561.94000000000005</v>
      </c>
      <c r="I35" s="107">
        <v>183.45</v>
      </c>
      <c r="J35" s="107">
        <v>337.12</v>
      </c>
      <c r="K35" s="6">
        <v>307.13</v>
      </c>
    </row>
    <row r="36" spans="1:11" ht="16.5" customHeight="1" x14ac:dyDescent="0.3">
      <c r="A36" s="53" t="s">
        <v>105</v>
      </c>
      <c r="B36" s="108">
        <v>24323.279999999999</v>
      </c>
      <c r="C36" s="102">
        <v>15283.1</v>
      </c>
      <c r="D36" s="102">
        <v>7821.02</v>
      </c>
      <c r="E36" s="108">
        <v>1037.1500000000001</v>
      </c>
      <c r="F36" s="114"/>
      <c r="G36" s="108">
        <v>15299.522315099999</v>
      </c>
      <c r="H36" s="102">
        <v>937.95630000000006</v>
      </c>
      <c r="I36" s="102">
        <v>1188.0899999999999</v>
      </c>
      <c r="J36" s="102">
        <v>3746.8340150999902</v>
      </c>
      <c r="K36" s="108">
        <v>480.65199999999999</v>
      </c>
    </row>
    <row r="37" spans="1:11" ht="16.5" customHeight="1" x14ac:dyDescent="0.3">
      <c r="A37" s="39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3X/tKnD26/Yx+/aFFY5VIWPJyXWgCTXiIYRfSrdq/lsDMQYA9WR+lPFjSLp1I5Yvr5qATdmPGt0xhJKJk+fSnw==" saltValue="SLM7Uhf9EdnI0XVEYhn+ww==" spinCount="100000" sheet="1" objects="1" scenarios="1"/>
  <mergeCells count="1">
    <mergeCell ref="A1:B1"/>
  </mergeCells>
  <conditionalFormatting sqref="B8:K36">
    <cfRule type="cellIs" dxfId="270" priority="2" operator="between">
      <formula>0</formula>
      <formula>0.1</formula>
    </cfRule>
    <cfRule type="cellIs" dxfId="269" priority="3" operator="lessThan">
      <formula>0</formula>
    </cfRule>
    <cfRule type="cellIs" dxfId="268" priority="4" operator="greaterThanOrEqual">
      <formula>0.1</formula>
    </cfRule>
  </conditionalFormatting>
  <conditionalFormatting sqref="A1:XFD1048576">
    <cfRule type="cellIs" dxfId="267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J37"/>
  <sheetViews>
    <sheetView showGridLines="0" showZeros="0" zoomScale="85" zoomScaleNormal="85" workbookViewId="0">
      <selection activeCell="A100" sqref="A100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75" t="str">
        <f>'Table of Contents'!B28</f>
        <v>Table 1.12</v>
      </c>
      <c r="B1" s="175"/>
      <c r="C1" s="40"/>
    </row>
    <row r="2" spans="1:10" ht="16.5" customHeight="1" x14ac:dyDescent="0.3">
      <c r="A2" s="4" t="str">
        <f>"AIF: "&amp;'Table of Contents'!A12&amp;", "&amp;'Table of Contents'!A3</f>
        <v>AIF: Total Net Assets , 2016:Q2</v>
      </c>
      <c r="B2" s="1"/>
      <c r="C2" s="42"/>
      <c r="D2" s="43"/>
    </row>
    <row r="3" spans="1:10" ht="16.5" customHeight="1" x14ac:dyDescent="0.3">
      <c r="A3" s="2" t="s">
        <v>104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4" t="s">
        <v>192</v>
      </c>
      <c r="C6" s="54"/>
      <c r="D6" s="54"/>
      <c r="E6" s="54"/>
      <c r="F6" s="54"/>
      <c r="G6" s="54"/>
      <c r="H6" s="54"/>
      <c r="I6" s="54"/>
      <c r="J6" s="54"/>
    </row>
    <row r="7" spans="1:10" ht="16.5" customHeight="1" x14ac:dyDescent="0.3">
      <c r="A7" s="38"/>
      <c r="B7" s="126" t="s">
        <v>108</v>
      </c>
      <c r="C7" s="127" t="s">
        <v>111</v>
      </c>
      <c r="D7" s="127" t="s">
        <v>115</v>
      </c>
      <c r="E7" s="127" t="s">
        <v>116</v>
      </c>
      <c r="F7" s="127" t="s">
        <v>171</v>
      </c>
      <c r="G7" s="127" t="s">
        <v>172</v>
      </c>
      <c r="H7" s="127" t="s">
        <v>109</v>
      </c>
      <c r="I7" s="127" t="s">
        <v>173</v>
      </c>
      <c r="J7" s="127" t="s">
        <v>113</v>
      </c>
    </row>
    <row r="8" spans="1:10" ht="16.5" customHeight="1" x14ac:dyDescent="0.3">
      <c r="A8" s="46" t="s">
        <v>76</v>
      </c>
      <c r="B8" s="105">
        <v>89917.379000000001</v>
      </c>
      <c r="C8" s="99">
        <v>7988.0169999999998</v>
      </c>
      <c r="D8" s="99">
        <v>26572.828000000001</v>
      </c>
      <c r="E8" s="99">
        <v>47365.455999999998</v>
      </c>
      <c r="F8" s="99">
        <v>0</v>
      </c>
      <c r="G8" s="99">
        <v>1211.4159999999999</v>
      </c>
      <c r="H8" s="99">
        <v>394.22</v>
      </c>
      <c r="I8" s="99">
        <v>6222.7150000000001</v>
      </c>
      <c r="J8" s="105">
        <v>162.727</v>
      </c>
    </row>
    <row r="9" spans="1:10" ht="16.5" customHeight="1" x14ac:dyDescent="0.3">
      <c r="A9" s="46" t="s">
        <v>77</v>
      </c>
      <c r="B9" s="6">
        <v>46658.886032795999</v>
      </c>
      <c r="C9" s="107">
        <v>1613.47292128</v>
      </c>
      <c r="D9" s="107">
        <v>4912.8475798480004</v>
      </c>
      <c r="E9" s="107">
        <v>13461.277470667999</v>
      </c>
      <c r="F9" s="107">
        <v>3275.2054942760001</v>
      </c>
      <c r="G9" s="107">
        <v>6835.0764424839999</v>
      </c>
      <c r="H9" s="107">
        <v>0</v>
      </c>
      <c r="I9" s="107">
        <v>0</v>
      </c>
      <c r="J9" s="6">
        <v>16561.006124240001</v>
      </c>
    </row>
    <row r="10" spans="1:10" ht="16.5" customHeight="1" x14ac:dyDescent="0.3">
      <c r="A10" s="46" t="s">
        <v>78</v>
      </c>
      <c r="B10" s="105">
        <v>2.42</v>
      </c>
      <c r="C10" s="99">
        <v>0</v>
      </c>
      <c r="D10" s="99">
        <v>0</v>
      </c>
      <c r="E10" s="99">
        <v>2.42</v>
      </c>
      <c r="F10" s="99">
        <v>0</v>
      </c>
      <c r="G10" s="99">
        <v>0</v>
      </c>
      <c r="H10" s="99">
        <v>0</v>
      </c>
      <c r="I10" s="99">
        <v>0</v>
      </c>
      <c r="J10" s="105">
        <v>0</v>
      </c>
    </row>
    <row r="11" spans="1:10" ht="16.5" customHeight="1" x14ac:dyDescent="0.3">
      <c r="A11" s="46" t="s">
        <v>79</v>
      </c>
      <c r="B11" s="6">
        <v>387.58</v>
      </c>
      <c r="C11" s="107">
        <v>0</v>
      </c>
      <c r="D11" s="107">
        <v>0</v>
      </c>
      <c r="E11" s="107">
        <v>0</v>
      </c>
      <c r="F11" s="107">
        <v>0</v>
      </c>
      <c r="G11" s="107">
        <v>0</v>
      </c>
      <c r="H11" s="107">
        <v>0</v>
      </c>
      <c r="I11" s="107">
        <v>0</v>
      </c>
      <c r="J11" s="6">
        <v>0</v>
      </c>
    </row>
    <row r="12" spans="1:10" ht="16.5" customHeight="1" x14ac:dyDescent="0.3">
      <c r="A12" s="46" t="s">
        <v>80</v>
      </c>
      <c r="B12" s="105">
        <v>543.80999999999995</v>
      </c>
      <c r="C12" s="99">
        <v>0</v>
      </c>
      <c r="D12" s="99">
        <v>0</v>
      </c>
      <c r="E12" s="99">
        <v>0</v>
      </c>
      <c r="F12" s="99">
        <v>0</v>
      </c>
      <c r="G12" s="99">
        <v>0</v>
      </c>
      <c r="H12" s="99">
        <v>0</v>
      </c>
      <c r="I12" s="99">
        <v>543.80999999999995</v>
      </c>
      <c r="J12" s="105">
        <v>0</v>
      </c>
    </row>
    <row r="13" spans="1:10" ht="16.5" customHeight="1" x14ac:dyDescent="0.3">
      <c r="A13" s="46" t="s">
        <v>81</v>
      </c>
      <c r="B13" s="6">
        <v>153005.07999999999</v>
      </c>
      <c r="C13" s="107">
        <v>56456.45</v>
      </c>
      <c r="D13" s="107">
        <v>70377.88</v>
      </c>
      <c r="E13" s="107">
        <v>21237.27</v>
      </c>
      <c r="F13" s="107">
        <v>188.88</v>
      </c>
      <c r="G13" s="107">
        <v>0</v>
      </c>
      <c r="H13" s="107">
        <v>703</v>
      </c>
      <c r="I13" s="107">
        <v>0</v>
      </c>
      <c r="J13" s="6">
        <v>4041.6</v>
      </c>
    </row>
    <row r="14" spans="1:10" ht="16.5" customHeight="1" x14ac:dyDescent="0.3">
      <c r="A14" s="46" t="s">
        <v>82</v>
      </c>
      <c r="B14" s="105">
        <v>19035.73</v>
      </c>
      <c r="C14" s="99">
        <v>3624.9369999999999</v>
      </c>
      <c r="D14" s="99">
        <v>5385.78</v>
      </c>
      <c r="E14" s="99">
        <v>7392.4840000000004</v>
      </c>
      <c r="F14" s="99">
        <v>310</v>
      </c>
      <c r="G14" s="99">
        <v>104.502</v>
      </c>
      <c r="H14" s="99">
        <v>0</v>
      </c>
      <c r="I14" s="99">
        <v>27.678000000000001</v>
      </c>
      <c r="J14" s="105">
        <v>2190.3490000000002</v>
      </c>
    </row>
    <row r="15" spans="1:10" ht="16.5" customHeight="1" x14ac:dyDescent="0.3">
      <c r="A15" s="46" t="s">
        <v>83</v>
      </c>
      <c r="B15" s="6">
        <v>934659</v>
      </c>
      <c r="C15" s="107">
        <v>85843</v>
      </c>
      <c r="D15" s="107">
        <v>133032</v>
      </c>
      <c r="E15" s="107">
        <v>160460</v>
      </c>
      <c r="F15" s="107">
        <v>43890</v>
      </c>
      <c r="G15" s="107">
        <v>17501</v>
      </c>
      <c r="H15" s="107">
        <v>0</v>
      </c>
      <c r="I15" s="107">
        <v>103500</v>
      </c>
      <c r="J15" s="6">
        <v>390433</v>
      </c>
    </row>
    <row r="16" spans="1:10" ht="16.5" customHeight="1" x14ac:dyDescent="0.3">
      <c r="A16" s="46" t="s">
        <v>84</v>
      </c>
      <c r="B16" s="105">
        <v>1504240.963</v>
      </c>
      <c r="C16" s="99">
        <v>88554.781000000003</v>
      </c>
      <c r="D16" s="99">
        <v>393969.22200000001</v>
      </c>
      <c r="E16" s="99">
        <v>779928.16500000004</v>
      </c>
      <c r="F16" s="99">
        <v>5021.6390000000001</v>
      </c>
      <c r="G16" s="99">
        <v>0</v>
      </c>
      <c r="H16" s="99">
        <v>1024.3230000000001</v>
      </c>
      <c r="I16" s="99">
        <v>145254.94500000001</v>
      </c>
      <c r="J16" s="105">
        <v>90487.888000000006</v>
      </c>
    </row>
    <row r="17" spans="1:10" ht="16.5" customHeight="1" x14ac:dyDescent="0.3">
      <c r="A17" s="46" t="s">
        <v>85</v>
      </c>
      <c r="B17" s="6">
        <v>2714.9050000000002</v>
      </c>
      <c r="C17" s="107">
        <v>0</v>
      </c>
      <c r="D17" s="107">
        <v>0</v>
      </c>
      <c r="E17" s="107">
        <v>0</v>
      </c>
      <c r="F17" s="107">
        <v>0</v>
      </c>
      <c r="G17" s="107">
        <v>0</v>
      </c>
      <c r="H17" s="107">
        <v>0</v>
      </c>
      <c r="I17" s="107">
        <v>2698.1990000000001</v>
      </c>
      <c r="J17" s="6">
        <v>16.706</v>
      </c>
    </row>
    <row r="18" spans="1:10" ht="16.5" customHeight="1" x14ac:dyDescent="0.3">
      <c r="A18" s="46" t="s">
        <v>86</v>
      </c>
      <c r="B18" s="105">
        <v>17215.599999999999</v>
      </c>
      <c r="C18" s="99">
        <v>926.56</v>
      </c>
      <c r="D18" s="99">
        <v>3940.57</v>
      </c>
      <c r="E18" s="99">
        <v>2477.33</v>
      </c>
      <c r="F18" s="99">
        <v>3481.56</v>
      </c>
      <c r="G18" s="99">
        <v>1228.6300000000001</v>
      </c>
      <c r="H18" s="99">
        <v>2750.42</v>
      </c>
      <c r="I18" s="99">
        <v>2205.1799999999998</v>
      </c>
      <c r="J18" s="105">
        <v>205.36</v>
      </c>
    </row>
    <row r="19" spans="1:10" ht="16.5" customHeight="1" x14ac:dyDescent="0.3">
      <c r="A19" s="46" t="s">
        <v>87</v>
      </c>
      <c r="B19" s="6">
        <v>469556</v>
      </c>
      <c r="C19" s="107">
        <v>0</v>
      </c>
      <c r="D19" s="107">
        <v>0</v>
      </c>
      <c r="E19" s="107">
        <v>0</v>
      </c>
      <c r="F19" s="107">
        <v>5457</v>
      </c>
      <c r="G19" s="107">
        <v>0</v>
      </c>
      <c r="H19" s="107">
        <v>0</v>
      </c>
      <c r="I19" s="107">
        <v>11230</v>
      </c>
      <c r="J19" s="6">
        <v>452869</v>
      </c>
    </row>
    <row r="20" spans="1:10" ht="16.5" customHeight="1" x14ac:dyDescent="0.3">
      <c r="A20" s="46" t="s">
        <v>88</v>
      </c>
      <c r="B20" s="105">
        <v>50583.79</v>
      </c>
      <c r="C20" s="99">
        <v>0</v>
      </c>
      <c r="D20" s="99">
        <v>663.94</v>
      </c>
      <c r="E20" s="99">
        <v>2639.08</v>
      </c>
      <c r="F20" s="99">
        <v>0</v>
      </c>
      <c r="G20" s="99">
        <v>0</v>
      </c>
      <c r="H20" s="99">
        <v>972.96</v>
      </c>
      <c r="I20" s="99">
        <v>46283.57</v>
      </c>
      <c r="J20" s="105">
        <v>24.24</v>
      </c>
    </row>
    <row r="21" spans="1:10" ht="16.5" customHeight="1" x14ac:dyDescent="0.3">
      <c r="A21" s="46" t="s">
        <v>89</v>
      </c>
      <c r="B21" s="6">
        <v>16672.38</v>
      </c>
      <c r="C21" s="107">
        <v>1481.98</v>
      </c>
      <c r="D21" s="107">
        <v>1061.9100000000001</v>
      </c>
      <c r="E21" s="107">
        <v>9159.75</v>
      </c>
      <c r="F21" s="107">
        <v>0</v>
      </c>
      <c r="G21" s="107">
        <v>0</v>
      </c>
      <c r="H21" s="107">
        <v>60.71</v>
      </c>
      <c r="I21" s="107">
        <v>5.39</v>
      </c>
      <c r="J21" s="6">
        <v>4902.6400000000003</v>
      </c>
    </row>
    <row r="22" spans="1:10" ht="16.5" customHeight="1" x14ac:dyDescent="0.3">
      <c r="A22" s="46" t="s">
        <v>90</v>
      </c>
      <c r="B22" s="105">
        <v>555406</v>
      </c>
      <c r="C22" s="99">
        <v>63048</v>
      </c>
      <c r="D22" s="99">
        <v>100455</v>
      </c>
      <c r="E22" s="99">
        <v>169521</v>
      </c>
      <c r="F22" s="99">
        <v>22755</v>
      </c>
      <c r="G22" s="99">
        <v>0</v>
      </c>
      <c r="H22" s="99">
        <v>0</v>
      </c>
      <c r="I22" s="99">
        <v>48257</v>
      </c>
      <c r="J22" s="105">
        <v>151370</v>
      </c>
    </row>
    <row r="23" spans="1:10" ht="16.5" customHeight="1" x14ac:dyDescent="0.3">
      <c r="A23" s="46" t="s">
        <v>91</v>
      </c>
      <c r="B23" s="6">
        <v>7363.0796458229597</v>
      </c>
      <c r="C23" s="107">
        <v>1921.55267307862</v>
      </c>
      <c r="D23" s="107">
        <v>681.32478905000005</v>
      </c>
      <c r="E23" s="107">
        <v>202.93550736</v>
      </c>
      <c r="F23" s="107">
        <v>0</v>
      </c>
      <c r="G23" s="107">
        <v>0</v>
      </c>
      <c r="H23" s="107">
        <v>16.695</v>
      </c>
      <c r="I23" s="107">
        <v>266.33772387254299</v>
      </c>
      <c r="J23" s="6">
        <v>4274.2339524618001</v>
      </c>
    </row>
    <row r="24" spans="1:10" ht="16.5" customHeight="1" x14ac:dyDescent="0.3">
      <c r="A24" s="46" t="s">
        <v>92</v>
      </c>
      <c r="B24" s="105">
        <v>731582</v>
      </c>
      <c r="C24" s="99">
        <v>241519</v>
      </c>
      <c r="D24" s="99">
        <v>255889</v>
      </c>
      <c r="E24" s="99">
        <v>16370</v>
      </c>
      <c r="F24" s="99">
        <v>0</v>
      </c>
      <c r="G24" s="99">
        <v>0</v>
      </c>
      <c r="H24" s="99">
        <v>0</v>
      </c>
      <c r="I24" s="99">
        <v>97432</v>
      </c>
      <c r="J24" s="105">
        <v>120372</v>
      </c>
    </row>
    <row r="25" spans="1:10" ht="16.5" customHeight="1" x14ac:dyDescent="0.3">
      <c r="A25" s="46" t="s">
        <v>93</v>
      </c>
      <c r="B25" s="6">
        <v>0</v>
      </c>
      <c r="C25" s="107">
        <v>0</v>
      </c>
      <c r="D25" s="107">
        <v>0</v>
      </c>
      <c r="E25" s="107">
        <v>0</v>
      </c>
      <c r="F25" s="107">
        <v>0</v>
      </c>
      <c r="G25" s="107">
        <v>0</v>
      </c>
      <c r="H25" s="107">
        <v>0</v>
      </c>
      <c r="I25" s="107">
        <v>0</v>
      </c>
      <c r="J25" s="6">
        <v>0</v>
      </c>
    </row>
    <row r="26" spans="1:10" ht="16.5" customHeight="1" x14ac:dyDescent="0.3">
      <c r="A26" s="46" t="s">
        <v>94</v>
      </c>
      <c r="B26" s="105">
        <v>38759.51</v>
      </c>
      <c r="C26" s="99">
        <v>2064.71</v>
      </c>
      <c r="D26" s="99">
        <v>3545.15</v>
      </c>
      <c r="E26" s="99">
        <v>3820.06</v>
      </c>
      <c r="F26" s="99">
        <v>1491.8</v>
      </c>
      <c r="G26" s="99">
        <v>0</v>
      </c>
      <c r="H26" s="99">
        <v>1611.12</v>
      </c>
      <c r="I26" s="99">
        <v>0</v>
      </c>
      <c r="J26" s="105">
        <v>26226.68</v>
      </c>
    </row>
    <row r="27" spans="1:10" ht="16.5" customHeight="1" x14ac:dyDescent="0.3">
      <c r="A27" s="46" t="s">
        <v>95</v>
      </c>
      <c r="B27" s="6">
        <v>14626.23361772</v>
      </c>
      <c r="C27" s="107">
        <v>1.49330132</v>
      </c>
      <c r="D27" s="107">
        <v>46.502470260000003</v>
      </c>
      <c r="E27" s="107">
        <v>26.649338199999999</v>
      </c>
      <c r="F27" s="107">
        <v>1124.5504266</v>
      </c>
      <c r="G27" s="107">
        <v>213.08504876999999</v>
      </c>
      <c r="H27" s="107">
        <v>28.653092180000002</v>
      </c>
      <c r="I27" s="107">
        <v>10828.42533041</v>
      </c>
      <c r="J27" s="6">
        <v>2356.8746099800001</v>
      </c>
    </row>
    <row r="28" spans="1:10" ht="16.5" customHeight="1" x14ac:dyDescent="0.3">
      <c r="A28" s="46" t="s">
        <v>96</v>
      </c>
      <c r="B28" s="105">
        <v>4184.78</v>
      </c>
      <c r="C28" s="99">
        <v>23.58</v>
      </c>
      <c r="D28" s="99">
        <v>0</v>
      </c>
      <c r="E28" s="99">
        <v>11.1</v>
      </c>
      <c r="F28" s="99">
        <v>0</v>
      </c>
      <c r="G28" s="99">
        <v>0</v>
      </c>
      <c r="H28" s="99">
        <v>47.95</v>
      </c>
      <c r="I28" s="99">
        <v>0</v>
      </c>
      <c r="J28" s="105">
        <v>4102.16</v>
      </c>
    </row>
    <row r="29" spans="1:10" ht="16.5" customHeight="1" x14ac:dyDescent="0.3">
      <c r="A29" s="46" t="s">
        <v>97</v>
      </c>
      <c r="B29" s="6">
        <v>1656.25</v>
      </c>
      <c r="C29" s="107">
        <v>3.57</v>
      </c>
      <c r="D29" s="107">
        <v>6.8520000000000003</v>
      </c>
      <c r="E29" s="107">
        <v>250.14699999999999</v>
      </c>
      <c r="F29" s="107">
        <v>467.70699999999999</v>
      </c>
      <c r="G29" s="107">
        <v>0</v>
      </c>
      <c r="H29" s="107">
        <v>0</v>
      </c>
      <c r="I29" s="107">
        <v>927.97400000000005</v>
      </c>
      <c r="J29" s="6">
        <v>0</v>
      </c>
    </row>
    <row r="30" spans="1:10" ht="16.5" customHeight="1" x14ac:dyDescent="0.3">
      <c r="A30" s="46" t="s">
        <v>98</v>
      </c>
      <c r="B30" s="105">
        <v>0</v>
      </c>
      <c r="C30" s="99">
        <v>0</v>
      </c>
      <c r="D30" s="99">
        <v>0</v>
      </c>
      <c r="E30" s="99">
        <v>0</v>
      </c>
      <c r="F30" s="99">
        <v>0</v>
      </c>
      <c r="G30" s="99">
        <v>0</v>
      </c>
      <c r="H30" s="99">
        <v>0</v>
      </c>
      <c r="I30" s="99">
        <v>0</v>
      </c>
      <c r="J30" s="105">
        <v>0</v>
      </c>
    </row>
    <row r="31" spans="1:10" ht="16.5" customHeight="1" x14ac:dyDescent="0.3">
      <c r="A31" s="46" t="s">
        <v>99</v>
      </c>
      <c r="B31" s="6">
        <v>68968</v>
      </c>
      <c r="C31" s="107">
        <v>5348</v>
      </c>
      <c r="D31" s="107">
        <v>15559</v>
      </c>
      <c r="E31" s="107">
        <v>24565</v>
      </c>
      <c r="F31" s="107">
        <v>0</v>
      </c>
      <c r="G31" s="107">
        <v>21306</v>
      </c>
      <c r="H31" s="107">
        <v>282</v>
      </c>
      <c r="I31" s="107">
        <v>386</v>
      </c>
      <c r="J31" s="6">
        <v>1522</v>
      </c>
    </row>
    <row r="32" spans="1:10" ht="16.5" customHeight="1" x14ac:dyDescent="0.3">
      <c r="A32" s="46" t="s">
        <v>100</v>
      </c>
      <c r="B32" s="105">
        <v>21460.5</v>
      </c>
      <c r="C32" s="99">
        <v>6320.64</v>
      </c>
      <c r="D32" s="99">
        <v>2074.34</v>
      </c>
      <c r="E32" s="99">
        <v>8616.1200000000008</v>
      </c>
      <c r="F32" s="99">
        <v>167.65</v>
      </c>
      <c r="G32" s="99">
        <v>0</v>
      </c>
      <c r="H32" s="99">
        <v>1932.58</v>
      </c>
      <c r="I32" s="99">
        <v>0</v>
      </c>
      <c r="J32" s="105">
        <v>2349.16</v>
      </c>
    </row>
    <row r="33" spans="1:10" ht="16.5" customHeight="1" x14ac:dyDescent="0.3">
      <c r="A33" s="46" t="s">
        <v>101</v>
      </c>
      <c r="B33" s="6">
        <v>97375.97</v>
      </c>
      <c r="C33" s="107">
        <v>0</v>
      </c>
      <c r="D33" s="107">
        <v>0</v>
      </c>
      <c r="E33" s="107">
        <v>0</v>
      </c>
      <c r="F33" s="107">
        <v>0</v>
      </c>
      <c r="G33" s="107">
        <v>0</v>
      </c>
      <c r="H33" s="107">
        <v>0</v>
      </c>
      <c r="I33" s="107">
        <v>29906.240000000002</v>
      </c>
      <c r="J33" s="6">
        <v>67469.72</v>
      </c>
    </row>
    <row r="34" spans="1:10" ht="16.5" customHeight="1" x14ac:dyDescent="0.3">
      <c r="A34" s="46" t="s">
        <v>102</v>
      </c>
      <c r="B34" s="105">
        <v>17102.89</v>
      </c>
      <c r="C34" s="99">
        <v>0</v>
      </c>
      <c r="D34" s="99">
        <v>0</v>
      </c>
      <c r="E34" s="99">
        <v>0</v>
      </c>
      <c r="F34" s="99">
        <v>0</v>
      </c>
      <c r="G34" s="99">
        <v>0</v>
      </c>
      <c r="H34" s="99">
        <v>0</v>
      </c>
      <c r="I34" s="99">
        <v>16559.64</v>
      </c>
      <c r="J34" s="105">
        <v>543.25</v>
      </c>
    </row>
    <row r="35" spans="1:10" ht="16.5" customHeight="1" x14ac:dyDescent="0.3">
      <c r="A35" s="46" t="s">
        <v>103</v>
      </c>
      <c r="B35" s="6">
        <v>353642.95</v>
      </c>
      <c r="C35" s="107">
        <v>31612.400000000001</v>
      </c>
      <c r="D35" s="107">
        <v>3812.9</v>
      </c>
      <c r="E35" s="107">
        <v>64130.65</v>
      </c>
      <c r="F35" s="107">
        <v>612.5</v>
      </c>
      <c r="G35" s="107">
        <v>445.59</v>
      </c>
      <c r="H35" s="107">
        <v>2141.64</v>
      </c>
      <c r="I35" s="107">
        <v>26746.959999999999</v>
      </c>
      <c r="J35" s="6">
        <v>224140.32</v>
      </c>
    </row>
    <row r="36" spans="1:10" ht="16.5" customHeight="1" x14ac:dyDescent="0.3">
      <c r="A36" s="47" t="s">
        <v>105</v>
      </c>
      <c r="B36" s="108">
        <v>5217321.6862963298</v>
      </c>
      <c r="C36" s="102">
        <v>598352.14389567799</v>
      </c>
      <c r="D36" s="102">
        <v>1021987.04683915</v>
      </c>
      <c r="E36" s="102">
        <v>1331636.89431622</v>
      </c>
      <c r="F36" s="102">
        <v>88243.491920875997</v>
      </c>
      <c r="G36" s="102">
        <v>48845.2994912539</v>
      </c>
      <c r="H36" s="102">
        <v>11966.271092179901</v>
      </c>
      <c r="I36" s="102">
        <v>549282.06405428203</v>
      </c>
      <c r="J36" s="108">
        <v>1566620.9146866801</v>
      </c>
    </row>
    <row r="37" spans="1:10" ht="16.5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  <c r="J37" s="44"/>
    </row>
  </sheetData>
  <sheetProtection algorithmName="SHA-512" hashValue="gI+iXgtjZWqnEyH9BhKNXbcZUQDTAqw0RtdZhVHornIAUlfrcmkaasCNes4DATnTnHri8ytiL6lHZiSR5I+Gtg==" saltValue="Igma0MCyzun7qUdpNUgrKg==" spinCount="100000" sheet="1" objects="1" scenarios="1"/>
  <mergeCells count="1">
    <mergeCell ref="A1:B1"/>
  </mergeCells>
  <conditionalFormatting sqref="B8:J36">
    <cfRule type="cellIs" dxfId="266" priority="2" operator="between">
      <formula>0</formula>
      <formula>0.1</formula>
    </cfRule>
    <cfRule type="cellIs" dxfId="265" priority="3" operator="lessThan">
      <formula>0</formula>
    </cfRule>
    <cfRule type="cellIs" dxfId="264" priority="4" operator="greaterThanOrEqual">
      <formula>0.1</formula>
    </cfRule>
  </conditionalFormatting>
  <conditionalFormatting sqref="A1:XFD1048576">
    <cfRule type="cellIs" dxfId="263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fitToPage="1"/>
  </sheetPr>
  <dimension ref="A1:M39"/>
  <sheetViews>
    <sheetView showGridLines="0" showZeros="0" zoomScale="85" zoomScaleNormal="85" workbookViewId="0">
      <selection activeCell="A100" sqref="A100"/>
    </sheetView>
  </sheetViews>
  <sheetFormatPr defaultColWidth="16.7109375" defaultRowHeight="16.5" customHeight="1" x14ac:dyDescent="0.3"/>
  <cols>
    <col min="1" max="10" width="16.7109375" style="1"/>
    <col min="11" max="11" width="1.140625" style="52" customWidth="1"/>
    <col min="12" max="16384" width="16.7109375" style="1"/>
  </cols>
  <sheetData>
    <row r="1" spans="1:13" ht="16.5" customHeight="1" x14ac:dyDescent="0.3">
      <c r="A1" s="175" t="str">
        <f>'Table of Contents'!B29</f>
        <v>Table 1.13</v>
      </c>
      <c r="B1" s="175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tr">
        <f>"AIF: "&amp;'Table of Contents'!A29&amp;", "&amp;'Table of Contents'!A3</f>
        <v>AIF: Total Net Assets of Other Funds, 2016:Q2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 t="s">
        <v>104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3">
      <c r="A6" s="39"/>
      <c r="B6" s="54" t="s">
        <v>206</v>
      </c>
      <c r="C6" s="54"/>
      <c r="D6" s="54"/>
      <c r="E6" s="54"/>
      <c r="F6" s="54"/>
      <c r="G6" s="54"/>
      <c r="H6" s="54"/>
      <c r="I6" s="54"/>
      <c r="J6" s="54"/>
      <c r="L6" s="58" t="s">
        <v>127</v>
      </c>
      <c r="M6" s="54"/>
    </row>
    <row r="7" spans="1:13" ht="16.5" customHeight="1" x14ac:dyDescent="0.3">
      <c r="A7" s="39"/>
      <c r="B7" s="55" t="s">
        <v>108</v>
      </c>
      <c r="C7" s="49" t="s">
        <v>117</v>
      </c>
      <c r="D7" s="49" t="s">
        <v>118</v>
      </c>
      <c r="E7" s="49" t="s">
        <v>119</v>
      </c>
      <c r="F7" s="49" t="s">
        <v>120</v>
      </c>
      <c r="G7" s="49" t="s">
        <v>121</v>
      </c>
      <c r="H7" s="49" t="s">
        <v>122</v>
      </c>
      <c r="I7" s="49" t="s">
        <v>123</v>
      </c>
      <c r="J7" s="49" t="s">
        <v>113</v>
      </c>
      <c r="L7" s="49" t="s">
        <v>124</v>
      </c>
      <c r="M7" s="49" t="s">
        <v>125</v>
      </c>
    </row>
    <row r="8" spans="1:13" ht="16.5" customHeight="1" x14ac:dyDescent="0.3">
      <c r="A8" s="49" t="s">
        <v>76</v>
      </c>
      <c r="B8" s="105">
        <v>162.727</v>
      </c>
      <c r="C8" s="99">
        <v>0</v>
      </c>
      <c r="D8" s="99">
        <v>0</v>
      </c>
      <c r="E8" s="99">
        <v>0</v>
      </c>
      <c r="F8" s="99">
        <v>0</v>
      </c>
      <c r="G8" s="99">
        <v>0</v>
      </c>
      <c r="H8" s="99">
        <v>0</v>
      </c>
      <c r="I8" s="99">
        <v>0</v>
      </c>
      <c r="J8" s="105">
        <v>162.727</v>
      </c>
      <c r="K8" s="113" t="e">
        <f>#REF!</f>
        <v>#REF!</v>
      </c>
      <c r="L8" s="98">
        <v>162.727</v>
      </c>
      <c r="M8" s="100">
        <v>0</v>
      </c>
    </row>
    <row r="9" spans="1:13" ht="16.5" customHeight="1" x14ac:dyDescent="0.3">
      <c r="A9" s="49" t="s">
        <v>77</v>
      </c>
      <c r="B9" s="6">
        <v>16561.006124240001</v>
      </c>
      <c r="C9" s="107">
        <v>0</v>
      </c>
      <c r="D9" s="107">
        <v>0</v>
      </c>
      <c r="E9" s="107">
        <v>0</v>
      </c>
      <c r="F9" s="107">
        <v>16177.804943908</v>
      </c>
      <c r="G9" s="107">
        <v>0</v>
      </c>
      <c r="H9" s="107">
        <v>110.538859996</v>
      </c>
      <c r="I9" s="107">
        <v>0</v>
      </c>
      <c r="J9" s="6">
        <v>272.66232033599999</v>
      </c>
      <c r="K9" s="113"/>
      <c r="L9" s="110">
        <v>16450.467264243998</v>
      </c>
      <c r="M9" s="109">
        <v>110.538859996</v>
      </c>
    </row>
    <row r="10" spans="1:13" ht="16.5" customHeight="1" x14ac:dyDescent="0.3">
      <c r="A10" s="49" t="s">
        <v>78</v>
      </c>
      <c r="B10" s="105">
        <v>0</v>
      </c>
      <c r="C10" s="99">
        <v>0</v>
      </c>
      <c r="D10" s="99">
        <v>0</v>
      </c>
      <c r="E10" s="99">
        <v>0</v>
      </c>
      <c r="F10" s="99">
        <v>0</v>
      </c>
      <c r="G10" s="99">
        <v>0</v>
      </c>
      <c r="H10" s="99">
        <v>0</v>
      </c>
      <c r="I10" s="99">
        <v>0</v>
      </c>
      <c r="J10" s="105">
        <v>0</v>
      </c>
      <c r="K10" s="113"/>
      <c r="L10" s="98">
        <v>0</v>
      </c>
      <c r="M10" s="100">
        <v>0</v>
      </c>
    </row>
    <row r="11" spans="1:13" ht="16.5" customHeight="1" x14ac:dyDescent="0.3">
      <c r="A11" s="49" t="s">
        <v>79</v>
      </c>
      <c r="B11" s="6">
        <v>0</v>
      </c>
      <c r="C11" s="107">
        <v>0</v>
      </c>
      <c r="D11" s="107">
        <v>0</v>
      </c>
      <c r="E11" s="107">
        <v>0</v>
      </c>
      <c r="F11" s="107">
        <v>0</v>
      </c>
      <c r="G11" s="107">
        <v>0</v>
      </c>
      <c r="H11" s="107">
        <v>0</v>
      </c>
      <c r="I11" s="107">
        <v>0</v>
      </c>
      <c r="J11" s="6">
        <v>0</v>
      </c>
      <c r="K11" s="113"/>
      <c r="L11" s="110">
        <v>0</v>
      </c>
      <c r="M11" s="109">
        <v>0</v>
      </c>
    </row>
    <row r="12" spans="1:13" ht="16.5" customHeight="1" x14ac:dyDescent="0.3">
      <c r="A12" s="49" t="s">
        <v>80</v>
      </c>
      <c r="B12" s="105">
        <v>0</v>
      </c>
      <c r="C12" s="99">
        <v>0</v>
      </c>
      <c r="D12" s="99">
        <v>0</v>
      </c>
      <c r="E12" s="99">
        <v>0</v>
      </c>
      <c r="F12" s="99">
        <v>0</v>
      </c>
      <c r="G12" s="99">
        <v>0</v>
      </c>
      <c r="H12" s="99">
        <v>0</v>
      </c>
      <c r="I12" s="99">
        <v>0</v>
      </c>
      <c r="J12" s="105">
        <v>0</v>
      </c>
      <c r="K12" s="113"/>
      <c r="L12" s="98">
        <v>0</v>
      </c>
      <c r="M12" s="100">
        <v>0</v>
      </c>
    </row>
    <row r="13" spans="1:13" ht="16.5" customHeight="1" x14ac:dyDescent="0.3">
      <c r="A13" s="49" t="s">
        <v>81</v>
      </c>
      <c r="B13" s="6">
        <v>4041.6</v>
      </c>
      <c r="C13" s="107">
        <v>0</v>
      </c>
      <c r="D13" s="107">
        <v>0</v>
      </c>
      <c r="E13" s="107">
        <v>0</v>
      </c>
      <c r="F13" s="107">
        <v>0</v>
      </c>
      <c r="G13" s="107">
        <v>0</v>
      </c>
      <c r="H13" s="107">
        <v>0</v>
      </c>
      <c r="I13" s="107">
        <v>1569.2</v>
      </c>
      <c r="J13" s="6">
        <v>2472.4</v>
      </c>
      <c r="K13" s="113"/>
      <c r="L13" s="110">
        <v>0</v>
      </c>
      <c r="M13" s="109">
        <v>0</v>
      </c>
    </row>
    <row r="14" spans="1:13" ht="16.5" customHeight="1" x14ac:dyDescent="0.3">
      <c r="A14" s="49" t="s">
        <v>82</v>
      </c>
      <c r="B14" s="105">
        <v>2190.3490000000002</v>
      </c>
      <c r="C14" s="99">
        <v>0</v>
      </c>
      <c r="D14" s="99">
        <v>0</v>
      </c>
      <c r="E14" s="99">
        <v>0</v>
      </c>
      <c r="F14" s="99">
        <v>0</v>
      </c>
      <c r="G14" s="99">
        <v>0</v>
      </c>
      <c r="H14" s="99">
        <v>0</v>
      </c>
      <c r="I14" s="99">
        <v>0</v>
      </c>
      <c r="J14" s="105">
        <v>0</v>
      </c>
      <c r="K14" s="113"/>
      <c r="L14" s="98">
        <v>0</v>
      </c>
      <c r="M14" s="100">
        <v>0</v>
      </c>
    </row>
    <row r="15" spans="1:13" ht="16.5" customHeight="1" x14ac:dyDescent="0.3">
      <c r="A15" s="49" t="s">
        <v>83</v>
      </c>
      <c r="B15" s="6">
        <v>390433</v>
      </c>
      <c r="C15" s="107">
        <v>0</v>
      </c>
      <c r="D15" s="107">
        <v>0</v>
      </c>
      <c r="E15" s="107">
        <v>0</v>
      </c>
      <c r="F15" s="107">
        <v>117500</v>
      </c>
      <c r="G15" s="107">
        <v>208200</v>
      </c>
      <c r="H15" s="107">
        <v>55509</v>
      </c>
      <c r="I15" s="107">
        <v>9224</v>
      </c>
      <c r="J15" s="6">
        <v>0</v>
      </c>
      <c r="K15" s="113"/>
      <c r="L15" s="110">
        <v>0</v>
      </c>
      <c r="M15" s="109">
        <v>0</v>
      </c>
    </row>
    <row r="16" spans="1:13" ht="16.5" customHeight="1" x14ac:dyDescent="0.3">
      <c r="A16" s="49" t="s">
        <v>84</v>
      </c>
      <c r="B16" s="105">
        <v>90487.888000000006</v>
      </c>
      <c r="C16" s="99">
        <v>0</v>
      </c>
      <c r="D16" s="99">
        <v>0</v>
      </c>
      <c r="E16" s="99">
        <v>0</v>
      </c>
      <c r="F16" s="99">
        <v>0</v>
      </c>
      <c r="G16" s="99">
        <v>0</v>
      </c>
      <c r="H16" s="99">
        <v>0</v>
      </c>
      <c r="I16" s="99">
        <v>2653.4029999999998</v>
      </c>
      <c r="J16" s="105">
        <v>87834.485000000001</v>
      </c>
      <c r="K16" s="113"/>
      <c r="L16" s="98">
        <v>90487.888000000006</v>
      </c>
      <c r="M16" s="100">
        <v>0</v>
      </c>
    </row>
    <row r="17" spans="1:13" ht="16.5" customHeight="1" x14ac:dyDescent="0.3">
      <c r="A17" s="49" t="s">
        <v>85</v>
      </c>
      <c r="B17" s="6">
        <v>16.706</v>
      </c>
      <c r="C17" s="107">
        <v>0</v>
      </c>
      <c r="D17" s="107">
        <v>0</v>
      </c>
      <c r="E17" s="107">
        <v>0</v>
      </c>
      <c r="F17" s="107">
        <v>0</v>
      </c>
      <c r="G17" s="107">
        <v>0</v>
      </c>
      <c r="H17" s="107">
        <v>0</v>
      </c>
      <c r="I17" s="107">
        <v>0</v>
      </c>
      <c r="J17" s="6">
        <v>16.706</v>
      </c>
      <c r="K17" s="113"/>
      <c r="L17" s="110">
        <v>0</v>
      </c>
      <c r="M17" s="109">
        <v>16.706</v>
      </c>
    </row>
    <row r="18" spans="1:13" ht="16.5" customHeight="1" x14ac:dyDescent="0.3">
      <c r="A18" s="49" t="s">
        <v>86</v>
      </c>
      <c r="B18" s="105">
        <v>205.36</v>
      </c>
      <c r="C18" s="99">
        <v>0</v>
      </c>
      <c r="D18" s="99">
        <v>0</v>
      </c>
      <c r="E18" s="99">
        <v>0</v>
      </c>
      <c r="F18" s="99">
        <v>0</v>
      </c>
      <c r="G18" s="99">
        <v>0</v>
      </c>
      <c r="H18" s="99">
        <v>0</v>
      </c>
      <c r="I18" s="99">
        <v>29.23</v>
      </c>
      <c r="J18" s="105">
        <v>176.13</v>
      </c>
      <c r="K18" s="113"/>
      <c r="L18" s="98">
        <v>205.36</v>
      </c>
      <c r="M18" s="100">
        <v>0</v>
      </c>
    </row>
    <row r="19" spans="1:13" ht="16.5" customHeight="1" x14ac:dyDescent="0.3">
      <c r="A19" s="49" t="s">
        <v>87</v>
      </c>
      <c r="B19" s="6">
        <v>452869</v>
      </c>
      <c r="C19" s="107">
        <v>0</v>
      </c>
      <c r="D19" s="107">
        <v>0</v>
      </c>
      <c r="E19" s="107">
        <v>0</v>
      </c>
      <c r="F19" s="107">
        <v>0</v>
      </c>
      <c r="G19" s="107">
        <v>0</v>
      </c>
      <c r="H19" s="107">
        <v>0</v>
      </c>
      <c r="I19" s="107">
        <v>0</v>
      </c>
      <c r="J19" s="6">
        <v>0</v>
      </c>
      <c r="K19" s="113"/>
      <c r="L19" s="110">
        <v>0</v>
      </c>
      <c r="M19" s="109">
        <v>0</v>
      </c>
    </row>
    <row r="20" spans="1:13" ht="16.5" customHeight="1" x14ac:dyDescent="0.3">
      <c r="A20" s="49" t="s">
        <v>88</v>
      </c>
      <c r="B20" s="105">
        <v>24.24</v>
      </c>
      <c r="C20" s="99">
        <v>0</v>
      </c>
      <c r="D20" s="99">
        <v>0</v>
      </c>
      <c r="E20" s="99">
        <v>0</v>
      </c>
      <c r="F20" s="99">
        <v>0</v>
      </c>
      <c r="G20" s="99">
        <v>0</v>
      </c>
      <c r="H20" s="99">
        <v>0</v>
      </c>
      <c r="I20" s="99">
        <v>24.24</v>
      </c>
      <c r="J20" s="105">
        <v>0</v>
      </c>
      <c r="K20" s="113"/>
      <c r="L20" s="98">
        <v>3800.74</v>
      </c>
      <c r="M20" s="100">
        <v>0</v>
      </c>
    </row>
    <row r="21" spans="1:13" ht="16.5" customHeight="1" x14ac:dyDescent="0.3">
      <c r="A21" s="49" t="s">
        <v>89</v>
      </c>
      <c r="B21" s="6">
        <v>4902.6400000000003</v>
      </c>
      <c r="C21" s="107">
        <v>0</v>
      </c>
      <c r="D21" s="107">
        <v>0</v>
      </c>
      <c r="E21" s="107">
        <v>0</v>
      </c>
      <c r="F21" s="107">
        <v>0</v>
      </c>
      <c r="G21" s="107">
        <v>0.31</v>
      </c>
      <c r="H21" s="107">
        <v>91.12</v>
      </c>
      <c r="I21" s="107">
        <v>902.16</v>
      </c>
      <c r="J21" s="6">
        <v>3909.05</v>
      </c>
      <c r="K21" s="113"/>
      <c r="L21" s="110">
        <v>3909.05</v>
      </c>
      <c r="M21" s="109">
        <v>0</v>
      </c>
    </row>
    <row r="22" spans="1:13" ht="16.5" customHeight="1" x14ac:dyDescent="0.3">
      <c r="A22" s="49" t="s">
        <v>90</v>
      </c>
      <c r="B22" s="105">
        <v>151370</v>
      </c>
      <c r="C22" s="99">
        <v>0</v>
      </c>
      <c r="D22" s="99">
        <v>0</v>
      </c>
      <c r="E22" s="99">
        <v>0</v>
      </c>
      <c r="F22" s="99">
        <v>0</v>
      </c>
      <c r="G22" s="99">
        <v>0</v>
      </c>
      <c r="H22" s="99">
        <v>24428</v>
      </c>
      <c r="I22" s="99">
        <v>0</v>
      </c>
      <c r="J22" s="105">
        <v>126942</v>
      </c>
      <c r="K22" s="113"/>
      <c r="L22" s="98">
        <v>0</v>
      </c>
      <c r="M22" s="100">
        <v>0</v>
      </c>
    </row>
    <row r="23" spans="1:13" ht="16.5" customHeight="1" x14ac:dyDescent="0.3">
      <c r="A23" s="49" t="s">
        <v>91</v>
      </c>
      <c r="B23" s="6">
        <v>4274.2339524618001</v>
      </c>
      <c r="C23" s="107">
        <v>0</v>
      </c>
      <c r="D23" s="107">
        <v>0</v>
      </c>
      <c r="E23" s="107">
        <v>0</v>
      </c>
      <c r="F23" s="107">
        <v>0</v>
      </c>
      <c r="G23" s="107">
        <v>0</v>
      </c>
      <c r="H23" s="107">
        <v>538.23280899999997</v>
      </c>
      <c r="I23" s="107">
        <v>189.61450785</v>
      </c>
      <c r="J23" s="6">
        <v>3546.3866356118001</v>
      </c>
      <c r="K23" s="113"/>
      <c r="L23" s="110">
        <v>4043.8528284618001</v>
      </c>
      <c r="M23" s="109">
        <v>230.381124</v>
      </c>
    </row>
    <row r="24" spans="1:13" ht="16.5" customHeight="1" x14ac:dyDescent="0.3">
      <c r="A24" s="49" t="s">
        <v>92</v>
      </c>
      <c r="B24" s="105">
        <v>120372</v>
      </c>
      <c r="C24" s="99">
        <v>0</v>
      </c>
      <c r="D24" s="99">
        <v>0</v>
      </c>
      <c r="E24" s="99">
        <v>0</v>
      </c>
      <c r="F24" s="99">
        <v>0</v>
      </c>
      <c r="G24" s="99">
        <v>0</v>
      </c>
      <c r="H24" s="99">
        <v>29142</v>
      </c>
      <c r="I24" s="99">
        <v>24100</v>
      </c>
      <c r="J24" s="105">
        <v>67130</v>
      </c>
      <c r="K24" s="113"/>
      <c r="L24" s="98">
        <v>0</v>
      </c>
      <c r="M24" s="100">
        <v>0</v>
      </c>
    </row>
    <row r="25" spans="1:13" ht="16.5" customHeight="1" x14ac:dyDescent="0.3">
      <c r="A25" s="49" t="s">
        <v>93</v>
      </c>
      <c r="B25" s="6">
        <v>0</v>
      </c>
      <c r="C25" s="107">
        <v>0</v>
      </c>
      <c r="D25" s="107">
        <v>0</v>
      </c>
      <c r="E25" s="107">
        <v>0</v>
      </c>
      <c r="F25" s="107">
        <v>0</v>
      </c>
      <c r="G25" s="107">
        <v>0</v>
      </c>
      <c r="H25" s="107">
        <v>0</v>
      </c>
      <c r="I25" s="107">
        <v>0</v>
      </c>
      <c r="J25" s="6">
        <v>0</v>
      </c>
      <c r="K25" s="113"/>
      <c r="L25" s="110">
        <v>0</v>
      </c>
      <c r="M25" s="109">
        <v>0</v>
      </c>
    </row>
    <row r="26" spans="1:13" ht="16.5" customHeight="1" x14ac:dyDescent="0.3">
      <c r="A26" s="49" t="s">
        <v>94</v>
      </c>
      <c r="B26" s="105">
        <v>26226.68</v>
      </c>
      <c r="C26" s="99">
        <v>0</v>
      </c>
      <c r="D26" s="99">
        <v>0</v>
      </c>
      <c r="E26" s="99">
        <v>0</v>
      </c>
      <c r="F26" s="99">
        <v>0</v>
      </c>
      <c r="G26" s="99">
        <v>1290.6300000000001</v>
      </c>
      <c r="H26" s="99">
        <v>24370</v>
      </c>
      <c r="I26" s="99">
        <v>0</v>
      </c>
      <c r="J26" s="105">
        <v>566.04999999999995</v>
      </c>
      <c r="K26" s="113"/>
      <c r="L26" s="98">
        <v>0</v>
      </c>
      <c r="M26" s="100">
        <v>0</v>
      </c>
    </row>
    <row r="27" spans="1:13" ht="16.5" customHeight="1" x14ac:dyDescent="0.3">
      <c r="A27" s="49" t="s">
        <v>95</v>
      </c>
      <c r="B27" s="6">
        <v>2356.8746099800001</v>
      </c>
      <c r="C27" s="107">
        <v>0</v>
      </c>
      <c r="D27" s="107">
        <v>0</v>
      </c>
      <c r="E27" s="107">
        <v>0</v>
      </c>
      <c r="F27" s="107">
        <v>1378.8721233199999</v>
      </c>
      <c r="G27" s="107">
        <v>0</v>
      </c>
      <c r="H27" s="107">
        <v>113.62432103</v>
      </c>
      <c r="I27" s="107">
        <v>0</v>
      </c>
      <c r="J27" s="6">
        <v>864.37816563000001</v>
      </c>
      <c r="K27" s="113"/>
      <c r="L27" s="110">
        <v>2331.1597269399999</v>
      </c>
      <c r="M27" s="109">
        <v>25.71488304</v>
      </c>
    </row>
    <row r="28" spans="1:13" ht="16.5" customHeight="1" x14ac:dyDescent="0.3">
      <c r="A28" s="49" t="s">
        <v>96</v>
      </c>
      <c r="B28" s="105">
        <v>4102.16</v>
      </c>
      <c r="C28" s="99">
        <v>0</v>
      </c>
      <c r="D28" s="99">
        <v>0</v>
      </c>
      <c r="E28" s="99">
        <v>0</v>
      </c>
      <c r="F28" s="99">
        <v>0</v>
      </c>
      <c r="G28" s="99">
        <v>0</v>
      </c>
      <c r="H28" s="99">
        <v>0</v>
      </c>
      <c r="I28" s="99">
        <v>0</v>
      </c>
      <c r="J28" s="105">
        <v>4102.16</v>
      </c>
      <c r="K28" s="113"/>
      <c r="L28" s="98">
        <v>0</v>
      </c>
      <c r="M28" s="100">
        <v>0</v>
      </c>
    </row>
    <row r="29" spans="1:13" ht="16.5" customHeight="1" x14ac:dyDescent="0.3">
      <c r="A29" s="49" t="s">
        <v>97</v>
      </c>
      <c r="B29" s="6">
        <v>0</v>
      </c>
      <c r="C29" s="107">
        <v>0</v>
      </c>
      <c r="D29" s="107">
        <v>0</v>
      </c>
      <c r="E29" s="107">
        <v>0</v>
      </c>
      <c r="F29" s="107">
        <v>0</v>
      </c>
      <c r="G29" s="107">
        <v>0</v>
      </c>
      <c r="H29" s="107">
        <v>0</v>
      </c>
      <c r="I29" s="107">
        <v>0</v>
      </c>
      <c r="J29" s="6">
        <v>0</v>
      </c>
      <c r="K29" s="113"/>
      <c r="L29" s="110">
        <v>0</v>
      </c>
      <c r="M29" s="109">
        <v>0</v>
      </c>
    </row>
    <row r="30" spans="1:13" ht="16.5" customHeight="1" x14ac:dyDescent="0.3">
      <c r="A30" s="49" t="s">
        <v>98</v>
      </c>
      <c r="B30" s="105">
        <v>0</v>
      </c>
      <c r="C30" s="99">
        <v>0</v>
      </c>
      <c r="D30" s="99">
        <v>0</v>
      </c>
      <c r="E30" s="99">
        <v>0</v>
      </c>
      <c r="F30" s="99">
        <v>0</v>
      </c>
      <c r="G30" s="99">
        <v>0</v>
      </c>
      <c r="H30" s="99">
        <v>0</v>
      </c>
      <c r="I30" s="99">
        <v>0</v>
      </c>
      <c r="J30" s="105">
        <v>0</v>
      </c>
      <c r="K30" s="113"/>
      <c r="L30" s="98">
        <v>0</v>
      </c>
      <c r="M30" s="100">
        <v>0</v>
      </c>
    </row>
    <row r="31" spans="1:13" ht="16.5" customHeight="1" x14ac:dyDescent="0.3">
      <c r="A31" s="49" t="s">
        <v>99</v>
      </c>
      <c r="B31" s="6">
        <v>1522</v>
      </c>
      <c r="C31" s="107">
        <v>0</v>
      </c>
      <c r="D31" s="107">
        <v>0</v>
      </c>
      <c r="E31" s="107">
        <v>0</v>
      </c>
      <c r="F31" s="107">
        <v>0</v>
      </c>
      <c r="G31" s="107">
        <v>0</v>
      </c>
      <c r="H31" s="107">
        <v>0</v>
      </c>
      <c r="I31" s="107">
        <v>1522</v>
      </c>
      <c r="J31" s="6">
        <v>0</v>
      </c>
      <c r="K31" s="113"/>
      <c r="L31" s="110">
        <v>1522</v>
      </c>
      <c r="M31" s="109">
        <v>0</v>
      </c>
    </row>
    <row r="32" spans="1:13" ht="16.5" customHeight="1" x14ac:dyDescent="0.3">
      <c r="A32" s="49" t="s">
        <v>100</v>
      </c>
      <c r="B32" s="105">
        <v>2349.16</v>
      </c>
      <c r="C32" s="99">
        <v>0</v>
      </c>
      <c r="D32" s="99">
        <v>0</v>
      </c>
      <c r="E32" s="99">
        <v>0</v>
      </c>
      <c r="F32" s="99">
        <v>0</v>
      </c>
      <c r="G32" s="99">
        <v>0</v>
      </c>
      <c r="H32" s="99">
        <v>0</v>
      </c>
      <c r="I32" s="99">
        <v>1795.7</v>
      </c>
      <c r="J32" s="105">
        <v>553.47</v>
      </c>
      <c r="K32" s="113"/>
      <c r="L32" s="98">
        <v>553.47</v>
      </c>
      <c r="M32" s="100">
        <v>0</v>
      </c>
    </row>
    <row r="33" spans="1:13" ht="16.5" customHeight="1" x14ac:dyDescent="0.3">
      <c r="A33" s="49" t="s">
        <v>101</v>
      </c>
      <c r="B33" s="6">
        <v>67469.72</v>
      </c>
      <c r="C33" s="107">
        <v>0</v>
      </c>
      <c r="D33" s="107">
        <v>0</v>
      </c>
      <c r="E33" s="107">
        <v>0</v>
      </c>
      <c r="F33" s="107">
        <v>0</v>
      </c>
      <c r="G33" s="107">
        <v>0</v>
      </c>
      <c r="H33" s="107">
        <v>0</v>
      </c>
      <c r="I33" s="107">
        <v>1242.01</v>
      </c>
      <c r="J33" s="6">
        <v>66227.710000000006</v>
      </c>
      <c r="K33" s="113"/>
      <c r="L33" s="110">
        <v>0</v>
      </c>
      <c r="M33" s="109">
        <v>0</v>
      </c>
    </row>
    <row r="34" spans="1:13" ht="16.5" customHeight="1" x14ac:dyDescent="0.3">
      <c r="A34" s="49" t="s">
        <v>102</v>
      </c>
      <c r="B34" s="105">
        <v>543.25</v>
      </c>
      <c r="C34" s="99">
        <v>0</v>
      </c>
      <c r="D34" s="99">
        <v>0</v>
      </c>
      <c r="E34" s="99">
        <v>0</v>
      </c>
      <c r="F34" s="99">
        <v>0</v>
      </c>
      <c r="G34" s="99">
        <v>0</v>
      </c>
      <c r="H34" s="99">
        <v>409.72</v>
      </c>
      <c r="I34" s="99">
        <v>0</v>
      </c>
      <c r="J34" s="105">
        <v>133.53</v>
      </c>
      <c r="K34" s="113"/>
      <c r="L34" s="98">
        <v>0</v>
      </c>
      <c r="M34" s="100">
        <v>0</v>
      </c>
    </row>
    <row r="35" spans="1:13" ht="16.5" customHeight="1" x14ac:dyDescent="0.3">
      <c r="A35" s="49" t="s">
        <v>103</v>
      </c>
      <c r="B35" s="6">
        <v>224140.32</v>
      </c>
      <c r="C35" s="107">
        <v>0</v>
      </c>
      <c r="D35" s="107">
        <v>0</v>
      </c>
      <c r="E35" s="107">
        <v>0</v>
      </c>
      <c r="F35" s="107">
        <v>0</v>
      </c>
      <c r="G35" s="107">
        <v>0</v>
      </c>
      <c r="H35" s="107">
        <v>0</v>
      </c>
      <c r="I35" s="107">
        <v>0</v>
      </c>
      <c r="J35" s="6">
        <v>224140.32</v>
      </c>
      <c r="K35" s="113"/>
      <c r="L35" s="110">
        <v>81831.789999999994</v>
      </c>
      <c r="M35" s="109">
        <v>142308.53</v>
      </c>
    </row>
    <row r="36" spans="1:13" ht="16.5" customHeight="1" x14ac:dyDescent="0.3">
      <c r="A36" s="53" t="s">
        <v>105</v>
      </c>
      <c r="B36" s="108">
        <v>1566620.9146866801</v>
      </c>
      <c r="C36" s="102">
        <v>0</v>
      </c>
      <c r="D36" s="102">
        <v>0</v>
      </c>
      <c r="E36" s="102">
        <v>0</v>
      </c>
      <c r="F36" s="102">
        <v>135056.67706722801</v>
      </c>
      <c r="G36" s="102">
        <v>209490.94</v>
      </c>
      <c r="H36" s="102">
        <v>134712.23599002601</v>
      </c>
      <c r="I36" s="102">
        <v>43251.557507849997</v>
      </c>
      <c r="J36" s="108">
        <v>589050.16512157698</v>
      </c>
      <c r="K36" s="114"/>
      <c r="L36" s="101">
        <v>205298.50481964499</v>
      </c>
      <c r="M36" s="103">
        <v>142691.87086703599</v>
      </c>
    </row>
    <row r="37" spans="1:13" ht="16.5" customHeight="1" x14ac:dyDescent="0.3">
      <c r="A37" s="39"/>
      <c r="B37" s="39"/>
      <c r="C37" s="39"/>
      <c r="D37" s="39"/>
      <c r="E37" s="39"/>
      <c r="F37" s="39"/>
      <c r="G37" s="39"/>
      <c r="H37" s="39"/>
      <c r="I37" s="39"/>
      <c r="J37" s="39"/>
      <c r="L37" s="39"/>
      <c r="M37" s="39"/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VKXNNA0mitTUIEupe+vSQ3WpgkpcrE8hgc1MSbTZm5KcyXGW5NHzN0rJvjV3MTFPOMoRjxbaKqEIC0vA209PTw==" saltValue="xV/UzkgpxXCEXXcGyrHidA==" spinCount="100000" sheet="1" objects="1" scenarios="1"/>
  <mergeCells count="1">
    <mergeCell ref="A1:B1"/>
  </mergeCells>
  <conditionalFormatting sqref="B8:M36">
    <cfRule type="cellIs" dxfId="262" priority="3" operator="between">
      <formula>0</formula>
      <formula>0.1</formula>
    </cfRule>
    <cfRule type="cellIs" dxfId="261" priority="4" operator="lessThan">
      <formula>0</formula>
    </cfRule>
    <cfRule type="cellIs" dxfId="260" priority="5" operator="greaterThanOrEqual">
      <formula>0.1</formula>
    </cfRule>
  </conditionalFormatting>
  <conditionalFormatting sqref="A1:XFD1048576">
    <cfRule type="cellIs" dxfId="259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A1:K39"/>
  <sheetViews>
    <sheetView showGridLines="0" showZeros="0" zoomScale="85" zoomScaleNormal="85" workbookViewId="0">
      <selection activeCell="A100" sqref="A100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75" t="str">
        <f>'Table of Contents'!B30</f>
        <v>Table 1.14</v>
      </c>
      <c r="B1" s="175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"AIF: "&amp;'Table of Contents'!A30&amp;", "&amp;'Table of Contents'!A3</f>
        <v>AIF: Total Net Assets of ETFs and Funds of Funds, 2016:Q2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104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4" t="s">
        <v>193</v>
      </c>
      <c r="C6" s="54"/>
      <c r="D6" s="54"/>
      <c r="E6" s="54"/>
      <c r="F6" s="38"/>
      <c r="G6" s="54" t="s">
        <v>194</v>
      </c>
      <c r="H6" s="54"/>
      <c r="I6" s="54"/>
      <c r="J6" s="54"/>
      <c r="K6" s="54"/>
    </row>
    <row r="7" spans="1:11" ht="16.5" customHeight="1" x14ac:dyDescent="0.3">
      <c r="A7" s="39"/>
      <c r="B7" s="55" t="s">
        <v>114</v>
      </c>
      <c r="C7" s="49" t="s">
        <v>111</v>
      </c>
      <c r="D7" s="49" t="s">
        <v>112</v>
      </c>
      <c r="E7" s="49" t="s">
        <v>113</v>
      </c>
      <c r="F7" s="56"/>
      <c r="G7" s="55" t="s">
        <v>114</v>
      </c>
      <c r="H7" s="49" t="s">
        <v>111</v>
      </c>
      <c r="I7" s="49" t="s">
        <v>115</v>
      </c>
      <c r="J7" s="49" t="s">
        <v>116</v>
      </c>
      <c r="K7" s="49" t="s">
        <v>113</v>
      </c>
    </row>
    <row r="8" spans="1:11" ht="16.5" customHeight="1" x14ac:dyDescent="0.3">
      <c r="A8" s="49" t="s">
        <v>76</v>
      </c>
      <c r="B8" s="105">
        <v>0</v>
      </c>
      <c r="C8" s="99">
        <v>0</v>
      </c>
      <c r="D8" s="99">
        <v>0</v>
      </c>
      <c r="E8" s="105">
        <v>0</v>
      </c>
      <c r="F8" s="113"/>
      <c r="G8" s="105">
        <v>15305.401</v>
      </c>
      <c r="H8" s="99">
        <v>3277.1579999999999</v>
      </c>
      <c r="I8" s="99">
        <v>1151.3320000000001</v>
      </c>
      <c r="J8" s="99">
        <v>10714.183999999999</v>
      </c>
      <c r="K8" s="105">
        <v>162.727</v>
      </c>
    </row>
    <row r="9" spans="1:11" ht="16.5" customHeight="1" x14ac:dyDescent="0.3">
      <c r="A9" s="49" t="s">
        <v>77</v>
      </c>
      <c r="B9" s="6">
        <v>0</v>
      </c>
      <c r="C9" s="107">
        <v>0</v>
      </c>
      <c r="D9" s="107">
        <v>0</v>
      </c>
      <c r="E9" s="6">
        <v>0</v>
      </c>
      <c r="F9" s="113"/>
      <c r="G9" s="6">
        <v>14082.245300451999</v>
      </c>
      <c r="H9" s="107">
        <v>398.55970243199999</v>
      </c>
      <c r="I9" s="107">
        <v>626.31805131199997</v>
      </c>
      <c r="J9" s="107">
        <v>13057.367546707999</v>
      </c>
      <c r="K9" s="6">
        <v>0</v>
      </c>
    </row>
    <row r="10" spans="1:11" ht="16.5" customHeight="1" x14ac:dyDescent="0.3">
      <c r="A10" s="49" t="s">
        <v>78</v>
      </c>
      <c r="B10" s="105">
        <v>0</v>
      </c>
      <c r="C10" s="99">
        <v>0</v>
      </c>
      <c r="D10" s="99">
        <v>0</v>
      </c>
      <c r="E10" s="105">
        <v>0</v>
      </c>
      <c r="F10" s="113"/>
      <c r="G10" s="105">
        <v>0</v>
      </c>
      <c r="H10" s="99">
        <v>0</v>
      </c>
      <c r="I10" s="99">
        <v>0</v>
      </c>
      <c r="J10" s="99">
        <v>0</v>
      </c>
      <c r="K10" s="105">
        <v>0</v>
      </c>
    </row>
    <row r="11" spans="1:11" ht="16.5" customHeight="1" x14ac:dyDescent="0.3">
      <c r="A11" s="49" t="s">
        <v>79</v>
      </c>
      <c r="B11" s="6">
        <v>0</v>
      </c>
      <c r="C11" s="107">
        <v>0</v>
      </c>
      <c r="D11" s="107">
        <v>0</v>
      </c>
      <c r="E11" s="6">
        <v>0</v>
      </c>
      <c r="F11" s="113"/>
      <c r="G11" s="6">
        <v>0</v>
      </c>
      <c r="H11" s="107">
        <v>0</v>
      </c>
      <c r="I11" s="107">
        <v>0</v>
      </c>
      <c r="J11" s="107">
        <v>0</v>
      </c>
      <c r="K11" s="6">
        <v>0</v>
      </c>
    </row>
    <row r="12" spans="1:11" ht="16.5" customHeight="1" x14ac:dyDescent="0.3">
      <c r="A12" s="49" t="s">
        <v>80</v>
      </c>
      <c r="B12" s="105">
        <v>0</v>
      </c>
      <c r="C12" s="99">
        <v>0</v>
      </c>
      <c r="D12" s="99">
        <v>0</v>
      </c>
      <c r="E12" s="105">
        <v>0</v>
      </c>
      <c r="F12" s="113"/>
      <c r="G12" s="105">
        <v>0</v>
      </c>
      <c r="H12" s="99">
        <v>0</v>
      </c>
      <c r="I12" s="99">
        <v>0</v>
      </c>
      <c r="J12" s="99">
        <v>0</v>
      </c>
      <c r="K12" s="105">
        <v>0</v>
      </c>
    </row>
    <row r="13" spans="1:11" ht="16.5" customHeight="1" x14ac:dyDescent="0.3">
      <c r="A13" s="49" t="s">
        <v>81</v>
      </c>
      <c r="B13" s="6">
        <v>0</v>
      </c>
      <c r="C13" s="107">
        <v>0</v>
      </c>
      <c r="D13" s="107">
        <v>0</v>
      </c>
      <c r="E13" s="6">
        <v>0</v>
      </c>
      <c r="F13" s="113"/>
      <c r="G13" s="6">
        <v>14983.78</v>
      </c>
      <c r="H13" s="107">
        <v>819.05</v>
      </c>
      <c r="I13" s="107">
        <v>655.41</v>
      </c>
      <c r="J13" s="107">
        <v>13509.31</v>
      </c>
      <c r="K13" s="6">
        <v>0</v>
      </c>
    </row>
    <row r="14" spans="1:11" ht="16.5" customHeight="1" x14ac:dyDescent="0.3">
      <c r="A14" s="49" t="s">
        <v>82</v>
      </c>
      <c r="B14" s="105">
        <v>0</v>
      </c>
      <c r="C14" s="99">
        <v>0</v>
      </c>
      <c r="D14" s="99">
        <v>0</v>
      </c>
      <c r="E14" s="105">
        <v>0</v>
      </c>
      <c r="F14" s="113"/>
      <c r="G14" s="105">
        <v>5905.6769999999997</v>
      </c>
      <c r="H14" s="99">
        <v>1932.0940000000001</v>
      </c>
      <c r="I14" s="99">
        <v>3973.5830000000001</v>
      </c>
      <c r="J14" s="99">
        <v>0</v>
      </c>
      <c r="K14" s="105">
        <v>0</v>
      </c>
    </row>
    <row r="15" spans="1:11" ht="16.5" customHeight="1" x14ac:dyDescent="0.3">
      <c r="A15" s="49" t="s">
        <v>83</v>
      </c>
      <c r="B15" s="6">
        <v>0</v>
      </c>
      <c r="C15" s="107">
        <v>0</v>
      </c>
      <c r="D15" s="107">
        <v>0</v>
      </c>
      <c r="E15" s="6">
        <v>0</v>
      </c>
      <c r="F15" s="113"/>
      <c r="G15" s="6">
        <v>0</v>
      </c>
      <c r="H15" s="107">
        <v>0</v>
      </c>
      <c r="I15" s="107">
        <v>0</v>
      </c>
      <c r="J15" s="107">
        <v>0</v>
      </c>
      <c r="K15" s="6">
        <v>0</v>
      </c>
    </row>
    <row r="16" spans="1:11" ht="16.5" customHeight="1" x14ac:dyDescent="0.3">
      <c r="A16" s="49" t="s">
        <v>84</v>
      </c>
      <c r="B16" s="105">
        <v>0</v>
      </c>
      <c r="C16" s="99">
        <v>0</v>
      </c>
      <c r="D16" s="99">
        <v>0</v>
      </c>
      <c r="E16" s="105">
        <v>0</v>
      </c>
      <c r="F16" s="113"/>
      <c r="G16" s="105">
        <v>62233.232000000004</v>
      </c>
      <c r="H16" s="99">
        <v>993.49</v>
      </c>
      <c r="I16" s="99">
        <v>1.835</v>
      </c>
      <c r="J16" s="99">
        <v>58757.783000000003</v>
      </c>
      <c r="K16" s="105">
        <v>2480.1239999999998</v>
      </c>
    </row>
    <row r="17" spans="1:11" ht="16.5" customHeight="1" x14ac:dyDescent="0.3">
      <c r="A17" s="49" t="s">
        <v>85</v>
      </c>
      <c r="B17" s="6">
        <v>0</v>
      </c>
      <c r="C17" s="107">
        <v>0</v>
      </c>
      <c r="D17" s="107">
        <v>0</v>
      </c>
      <c r="E17" s="6">
        <v>0</v>
      </c>
      <c r="F17" s="113"/>
      <c r="G17" s="6">
        <v>0</v>
      </c>
      <c r="H17" s="107">
        <v>0</v>
      </c>
      <c r="I17" s="107">
        <v>0</v>
      </c>
      <c r="J17" s="107">
        <v>0</v>
      </c>
      <c r="K17" s="6">
        <v>0</v>
      </c>
    </row>
    <row r="18" spans="1:11" ht="16.5" customHeight="1" x14ac:dyDescent="0.3">
      <c r="A18" s="49" t="s">
        <v>86</v>
      </c>
      <c r="B18" s="105">
        <v>10.48</v>
      </c>
      <c r="C18" s="99">
        <v>10.48</v>
      </c>
      <c r="D18" s="99">
        <v>0</v>
      </c>
      <c r="E18" s="105">
        <v>0</v>
      </c>
      <c r="F18" s="113"/>
      <c r="G18" s="105">
        <v>2763.6</v>
      </c>
      <c r="H18" s="99">
        <v>277.3</v>
      </c>
      <c r="I18" s="99">
        <v>97.3</v>
      </c>
      <c r="J18" s="99">
        <v>1809.64</v>
      </c>
      <c r="K18" s="105">
        <v>579.36</v>
      </c>
    </row>
    <row r="19" spans="1:11" ht="16.5" customHeight="1" x14ac:dyDescent="0.3">
      <c r="A19" s="49" t="s">
        <v>87</v>
      </c>
      <c r="B19" s="6">
        <v>0</v>
      </c>
      <c r="C19" s="107">
        <v>0</v>
      </c>
      <c r="D19" s="107">
        <v>0</v>
      </c>
      <c r="E19" s="6">
        <v>0</v>
      </c>
      <c r="F19" s="113"/>
      <c r="G19" s="6">
        <v>0</v>
      </c>
      <c r="H19" s="107">
        <v>0</v>
      </c>
      <c r="I19" s="107">
        <v>0</v>
      </c>
      <c r="J19" s="107">
        <v>0</v>
      </c>
      <c r="K19" s="6">
        <v>0</v>
      </c>
    </row>
    <row r="20" spans="1:11" ht="16.5" customHeight="1" x14ac:dyDescent="0.3">
      <c r="A20" s="49" t="s">
        <v>88</v>
      </c>
      <c r="B20" s="105">
        <v>0</v>
      </c>
      <c r="C20" s="99">
        <v>0</v>
      </c>
      <c r="D20" s="99">
        <v>0</v>
      </c>
      <c r="E20" s="105">
        <v>0</v>
      </c>
      <c r="F20" s="113"/>
      <c r="G20" s="105">
        <v>6695.12</v>
      </c>
      <c r="H20" s="99">
        <v>0</v>
      </c>
      <c r="I20" s="99">
        <v>0</v>
      </c>
      <c r="J20" s="99">
        <v>3612.04</v>
      </c>
      <c r="K20" s="105">
        <v>3083.08</v>
      </c>
    </row>
    <row r="21" spans="1:11" ht="16.5" customHeight="1" x14ac:dyDescent="0.3">
      <c r="A21" s="49" t="s">
        <v>89</v>
      </c>
      <c r="B21" s="6">
        <v>0</v>
      </c>
      <c r="C21" s="107">
        <v>0</v>
      </c>
      <c r="D21" s="107">
        <v>0</v>
      </c>
      <c r="E21" s="6">
        <v>0</v>
      </c>
      <c r="F21" s="113"/>
      <c r="G21" s="6">
        <v>642.85</v>
      </c>
      <c r="H21" s="107">
        <v>0</v>
      </c>
      <c r="I21" s="107">
        <v>0</v>
      </c>
      <c r="J21" s="107">
        <v>0</v>
      </c>
      <c r="K21" s="6">
        <v>642.85</v>
      </c>
    </row>
    <row r="22" spans="1:11" ht="16.5" customHeight="1" x14ac:dyDescent="0.3">
      <c r="A22" s="49" t="s">
        <v>90</v>
      </c>
      <c r="B22" s="105">
        <v>0</v>
      </c>
      <c r="C22" s="99">
        <v>0</v>
      </c>
      <c r="D22" s="99">
        <v>0</v>
      </c>
      <c r="E22" s="105">
        <v>0</v>
      </c>
      <c r="F22" s="113"/>
      <c r="G22" s="105">
        <v>87937</v>
      </c>
      <c r="H22" s="99">
        <v>0</v>
      </c>
      <c r="I22" s="99">
        <v>0</v>
      </c>
      <c r="J22" s="99">
        <v>0</v>
      </c>
      <c r="K22" s="105">
        <v>0</v>
      </c>
    </row>
    <row r="23" spans="1:11" ht="16.5" customHeight="1" x14ac:dyDescent="0.3">
      <c r="A23" s="49" t="s">
        <v>91</v>
      </c>
      <c r="B23" s="6">
        <v>0</v>
      </c>
      <c r="C23" s="107">
        <v>0</v>
      </c>
      <c r="D23" s="107">
        <v>0</v>
      </c>
      <c r="E23" s="6">
        <v>0</v>
      </c>
      <c r="F23" s="113"/>
      <c r="G23" s="6">
        <v>796.90256567116705</v>
      </c>
      <c r="H23" s="107">
        <v>71.529455638623702</v>
      </c>
      <c r="I23" s="107">
        <v>0.191</v>
      </c>
      <c r="J23" s="107">
        <v>0</v>
      </c>
      <c r="K23" s="6">
        <v>725.18211003254305</v>
      </c>
    </row>
    <row r="24" spans="1:11" ht="16.5" customHeight="1" x14ac:dyDescent="0.3">
      <c r="A24" s="49" t="s">
        <v>92</v>
      </c>
      <c r="B24" s="105">
        <v>83</v>
      </c>
      <c r="C24" s="99">
        <v>0</v>
      </c>
      <c r="D24" s="99">
        <v>0</v>
      </c>
      <c r="E24" s="105">
        <v>0</v>
      </c>
      <c r="F24" s="113"/>
      <c r="G24" s="105">
        <v>92433</v>
      </c>
      <c r="H24" s="99">
        <v>0</v>
      </c>
      <c r="I24" s="99">
        <v>0</v>
      </c>
      <c r="J24" s="99">
        <v>0</v>
      </c>
      <c r="K24" s="105">
        <v>0</v>
      </c>
    </row>
    <row r="25" spans="1:11" ht="16.5" customHeight="1" x14ac:dyDescent="0.3">
      <c r="A25" s="49" t="s">
        <v>93</v>
      </c>
      <c r="B25" s="6">
        <v>0</v>
      </c>
      <c r="C25" s="107">
        <v>0</v>
      </c>
      <c r="D25" s="107">
        <v>0</v>
      </c>
      <c r="E25" s="6">
        <v>0</v>
      </c>
      <c r="F25" s="113"/>
      <c r="G25" s="6">
        <v>0</v>
      </c>
      <c r="H25" s="107">
        <v>0</v>
      </c>
      <c r="I25" s="107">
        <v>0</v>
      </c>
      <c r="J25" s="107">
        <v>0</v>
      </c>
      <c r="K25" s="6">
        <v>0</v>
      </c>
    </row>
    <row r="26" spans="1:11" ht="16.5" customHeight="1" x14ac:dyDescent="0.3">
      <c r="A26" s="49" t="s">
        <v>94</v>
      </c>
      <c r="B26" s="105">
        <v>0</v>
      </c>
      <c r="C26" s="99">
        <v>0</v>
      </c>
      <c r="D26" s="99">
        <v>0</v>
      </c>
      <c r="E26" s="105">
        <v>0</v>
      </c>
      <c r="F26" s="113"/>
      <c r="G26" s="105">
        <v>1012.44</v>
      </c>
      <c r="H26" s="99">
        <v>400.93</v>
      </c>
      <c r="I26" s="99">
        <v>194.13</v>
      </c>
      <c r="J26" s="99">
        <v>202.34</v>
      </c>
      <c r="K26" s="105">
        <v>215.04</v>
      </c>
    </row>
    <row r="27" spans="1:11" ht="16.5" customHeight="1" x14ac:dyDescent="0.3">
      <c r="A27" s="49" t="s">
        <v>95</v>
      </c>
      <c r="B27" s="6">
        <v>0</v>
      </c>
      <c r="C27" s="107">
        <v>0</v>
      </c>
      <c r="D27" s="107">
        <v>0</v>
      </c>
      <c r="E27" s="6">
        <v>0</v>
      </c>
      <c r="F27" s="113"/>
      <c r="G27" s="6">
        <v>563.55323196999996</v>
      </c>
      <c r="H27" s="107">
        <v>0</v>
      </c>
      <c r="I27" s="107">
        <v>20.280567399999999</v>
      </c>
      <c r="J27" s="107">
        <v>1.7524744699999999</v>
      </c>
      <c r="K27" s="6">
        <v>541.52019010000004</v>
      </c>
    </row>
    <row r="28" spans="1:11" ht="16.5" customHeight="1" x14ac:dyDescent="0.3">
      <c r="A28" s="49" t="s">
        <v>96</v>
      </c>
      <c r="B28" s="105">
        <v>0</v>
      </c>
      <c r="C28" s="99">
        <v>0</v>
      </c>
      <c r="D28" s="99">
        <v>0</v>
      </c>
      <c r="E28" s="105">
        <v>0</v>
      </c>
      <c r="F28" s="113"/>
      <c r="G28" s="105">
        <v>0</v>
      </c>
      <c r="H28" s="99">
        <v>0</v>
      </c>
      <c r="I28" s="99">
        <v>0</v>
      </c>
      <c r="J28" s="99">
        <v>0</v>
      </c>
      <c r="K28" s="105">
        <v>0</v>
      </c>
    </row>
    <row r="29" spans="1:11" ht="16.5" customHeight="1" x14ac:dyDescent="0.3">
      <c r="A29" s="49" t="s">
        <v>97</v>
      </c>
      <c r="B29" s="6">
        <v>0</v>
      </c>
      <c r="C29" s="107">
        <v>0</v>
      </c>
      <c r="D29" s="107">
        <v>0</v>
      </c>
      <c r="E29" s="6">
        <v>0</v>
      </c>
      <c r="F29" s="113"/>
      <c r="G29" s="6">
        <v>0</v>
      </c>
      <c r="H29" s="107">
        <v>0</v>
      </c>
      <c r="I29" s="107">
        <v>0</v>
      </c>
      <c r="J29" s="107">
        <v>0</v>
      </c>
      <c r="K29" s="6">
        <v>0</v>
      </c>
    </row>
    <row r="30" spans="1:11" ht="16.5" customHeight="1" x14ac:dyDescent="0.3">
      <c r="A30" s="49" t="s">
        <v>98</v>
      </c>
      <c r="B30" s="105">
        <v>0</v>
      </c>
      <c r="C30" s="99">
        <v>0</v>
      </c>
      <c r="D30" s="99">
        <v>0</v>
      </c>
      <c r="E30" s="105">
        <v>0</v>
      </c>
      <c r="F30" s="113"/>
      <c r="G30" s="105">
        <v>0</v>
      </c>
      <c r="H30" s="99">
        <v>0</v>
      </c>
      <c r="I30" s="99">
        <v>0</v>
      </c>
      <c r="J30" s="99">
        <v>0</v>
      </c>
      <c r="K30" s="105">
        <v>0</v>
      </c>
    </row>
    <row r="31" spans="1:11" ht="16.5" customHeight="1" x14ac:dyDescent="0.3">
      <c r="A31" s="49" t="s">
        <v>99</v>
      </c>
      <c r="B31" s="6">
        <v>0</v>
      </c>
      <c r="C31" s="107">
        <v>0</v>
      </c>
      <c r="D31" s="107">
        <v>0</v>
      </c>
      <c r="E31" s="6">
        <v>0</v>
      </c>
      <c r="F31" s="113"/>
      <c r="G31" s="6">
        <v>0</v>
      </c>
      <c r="H31" s="107">
        <v>0</v>
      </c>
      <c r="I31" s="107">
        <v>0</v>
      </c>
      <c r="J31" s="107">
        <v>0</v>
      </c>
      <c r="K31" s="6">
        <v>0</v>
      </c>
    </row>
    <row r="32" spans="1:11" ht="16.5" customHeight="1" x14ac:dyDescent="0.3">
      <c r="A32" s="49" t="s">
        <v>100</v>
      </c>
      <c r="B32" s="105">
        <v>271.22000000000003</v>
      </c>
      <c r="C32" s="99">
        <v>271.22000000000003</v>
      </c>
      <c r="D32" s="99">
        <v>0</v>
      </c>
      <c r="E32" s="105">
        <v>0</v>
      </c>
      <c r="F32" s="113"/>
      <c r="G32" s="105">
        <v>7890.32</v>
      </c>
      <c r="H32" s="99">
        <v>3125.89</v>
      </c>
      <c r="I32" s="99">
        <v>849.41</v>
      </c>
      <c r="J32" s="99">
        <v>3303.83</v>
      </c>
      <c r="K32" s="105">
        <v>611.19000000000005</v>
      </c>
    </row>
    <row r="33" spans="1:11" ht="16.5" customHeight="1" x14ac:dyDescent="0.3">
      <c r="A33" s="49" t="s">
        <v>101</v>
      </c>
      <c r="B33" s="6">
        <v>8844.02</v>
      </c>
      <c r="C33" s="107">
        <v>0</v>
      </c>
      <c r="D33" s="107">
        <v>0</v>
      </c>
      <c r="E33" s="6">
        <v>8844.02</v>
      </c>
      <c r="F33" s="113"/>
      <c r="G33" s="6">
        <v>8369.01</v>
      </c>
      <c r="H33" s="107">
        <v>0</v>
      </c>
      <c r="I33" s="107">
        <v>0</v>
      </c>
      <c r="J33" s="107">
        <v>0</v>
      </c>
      <c r="K33" s="6">
        <v>8369.01</v>
      </c>
    </row>
    <row r="34" spans="1:11" ht="16.5" customHeight="1" x14ac:dyDescent="0.3">
      <c r="A34" s="49" t="s">
        <v>102</v>
      </c>
      <c r="B34" s="105">
        <v>56.14</v>
      </c>
      <c r="C34" s="99">
        <v>0</v>
      </c>
      <c r="D34" s="99">
        <v>0</v>
      </c>
      <c r="E34" s="105">
        <v>0</v>
      </c>
      <c r="F34" s="113"/>
      <c r="G34" s="105">
        <v>85.78</v>
      </c>
      <c r="H34" s="99">
        <v>0</v>
      </c>
      <c r="I34" s="99">
        <v>0</v>
      </c>
      <c r="J34" s="99">
        <v>0</v>
      </c>
      <c r="K34" s="105">
        <v>0</v>
      </c>
    </row>
    <row r="35" spans="1:11" ht="16.5" customHeight="1" x14ac:dyDescent="0.3">
      <c r="A35" s="49" t="s">
        <v>103</v>
      </c>
      <c r="B35" s="6">
        <v>0</v>
      </c>
      <c r="C35" s="107">
        <v>0</v>
      </c>
      <c r="D35" s="107">
        <v>0</v>
      </c>
      <c r="E35" s="6">
        <v>0</v>
      </c>
      <c r="F35" s="113"/>
      <c r="G35" s="6">
        <v>109602.46</v>
      </c>
      <c r="H35" s="107">
        <v>12189.57</v>
      </c>
      <c r="I35" s="107">
        <v>976.03</v>
      </c>
      <c r="J35" s="107">
        <v>55627.96</v>
      </c>
      <c r="K35" s="6">
        <v>40808.9</v>
      </c>
    </row>
    <row r="36" spans="1:11" ht="16.5" customHeight="1" x14ac:dyDescent="0.3">
      <c r="A36" s="53" t="s">
        <v>105</v>
      </c>
      <c r="B36" s="108">
        <v>9264.8599999999897</v>
      </c>
      <c r="C36" s="102">
        <v>281.7</v>
      </c>
      <c r="D36" s="102">
        <v>0</v>
      </c>
      <c r="E36" s="108">
        <v>8844.02</v>
      </c>
      <c r="F36" s="114"/>
      <c r="G36" s="108">
        <v>431302.37109809299</v>
      </c>
      <c r="H36" s="102">
        <v>23485.571158070601</v>
      </c>
      <c r="I36" s="102">
        <v>8545.8196187119993</v>
      </c>
      <c r="J36" s="102">
        <v>160596.20702117801</v>
      </c>
      <c r="K36" s="108">
        <v>58218.983300132502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/kIst/5Xum8OI2EsdF4W7edby3H+JAykMV3dUwiA6kxtSH6t3y9g9tYX6r3YWQEO/Q8Ly1HZ0Ak4CCgLpF1xoA==" saltValue="7S0eYcjsRBfEcbKbcTE9eQ==" spinCount="100000" sheet="1" objects="1" scenarios="1"/>
  <mergeCells count="1">
    <mergeCell ref="A1:B1"/>
  </mergeCells>
  <conditionalFormatting sqref="B8:K36">
    <cfRule type="cellIs" dxfId="258" priority="2" operator="between">
      <formula>0</formula>
      <formula>0.1</formula>
    </cfRule>
    <cfRule type="cellIs" dxfId="257" priority="3" operator="lessThan">
      <formula>0</formula>
    </cfRule>
    <cfRule type="cellIs" dxfId="256" priority="4" operator="greaterThanOrEqual">
      <formula>0.1</formula>
    </cfRule>
  </conditionalFormatting>
  <conditionalFormatting sqref="A1:XFD1048576">
    <cfRule type="cellIs" dxfId="255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pageSetUpPr fitToPage="1"/>
  </sheetPr>
  <dimension ref="A1:L39"/>
  <sheetViews>
    <sheetView showGridLines="0" showZeros="0" zoomScale="85" zoomScaleNormal="85" workbookViewId="0">
      <selection activeCell="A100" sqref="A100"/>
    </sheetView>
  </sheetViews>
  <sheetFormatPr defaultColWidth="16.7109375" defaultRowHeight="16.5" customHeight="1" x14ac:dyDescent="0.3"/>
  <cols>
    <col min="1" max="1" width="16.7109375" style="1"/>
    <col min="2" max="2" width="17.85546875" style="1" customWidth="1"/>
    <col min="3" max="16384" width="16.7109375" style="1"/>
  </cols>
  <sheetData>
    <row r="1" spans="1:12" ht="16.5" customHeight="1" x14ac:dyDescent="0.3">
      <c r="A1" s="175" t="str">
        <f>'Table of Contents'!B31</f>
        <v>Table 1.15</v>
      </c>
      <c r="B1" s="175"/>
      <c r="C1" s="6"/>
      <c r="D1" s="6"/>
      <c r="E1" s="6"/>
      <c r="F1" s="6"/>
      <c r="G1" s="6"/>
      <c r="H1" s="6"/>
      <c r="I1" s="6"/>
      <c r="J1" s="6"/>
    </row>
    <row r="2" spans="1:12" ht="16.5" customHeight="1" x14ac:dyDescent="0.3">
      <c r="A2" s="4" t="str">
        <f>"AIF: "&amp;'Table of Contents'!A31&amp;", "&amp;'Table of Contents'!A3</f>
        <v>AIF: Total Net Assets of Institutional Funds, 2016:Q2</v>
      </c>
      <c r="C2" s="6"/>
      <c r="D2" s="6"/>
      <c r="E2" s="6"/>
      <c r="F2" s="6"/>
      <c r="G2" s="6"/>
      <c r="H2" s="6"/>
      <c r="I2" s="6"/>
      <c r="J2" s="6"/>
    </row>
    <row r="3" spans="1:12" ht="16.5" customHeight="1" x14ac:dyDescent="0.3">
      <c r="A3" s="2" t="s">
        <v>104</v>
      </c>
      <c r="C3" s="6"/>
      <c r="D3" s="6"/>
      <c r="E3" s="6"/>
      <c r="F3" s="6"/>
      <c r="G3" s="6"/>
      <c r="H3" s="6"/>
      <c r="I3" s="6"/>
      <c r="J3" s="6"/>
    </row>
    <row r="4" spans="1:12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2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2" ht="16.5" customHeight="1" x14ac:dyDescent="0.3">
      <c r="A6" s="6"/>
      <c r="B6" s="54" t="s">
        <v>195</v>
      </c>
      <c r="C6" s="54"/>
      <c r="D6" s="54"/>
      <c r="E6" s="54"/>
      <c r="F6" s="54"/>
      <c r="G6" s="54"/>
      <c r="H6" s="54"/>
      <c r="I6" s="54"/>
      <c r="J6" s="54"/>
      <c r="K6" s="54"/>
      <c r="L6" s="6"/>
    </row>
    <row r="7" spans="1:12" ht="16.5" customHeight="1" x14ac:dyDescent="0.3">
      <c r="A7" s="39"/>
      <c r="B7" s="55" t="s">
        <v>108</v>
      </c>
      <c r="C7" s="49" t="s">
        <v>111</v>
      </c>
      <c r="D7" s="49" t="s">
        <v>115</v>
      </c>
      <c r="E7" s="49" t="s">
        <v>116</v>
      </c>
      <c r="F7" s="49" t="s">
        <v>171</v>
      </c>
      <c r="G7" s="49" t="s">
        <v>173</v>
      </c>
      <c r="H7" s="49" t="s">
        <v>174</v>
      </c>
      <c r="I7" s="49" t="s">
        <v>122</v>
      </c>
      <c r="J7" s="49" t="s">
        <v>123</v>
      </c>
      <c r="K7" s="49" t="s">
        <v>113</v>
      </c>
    </row>
    <row r="8" spans="1:12" ht="16.5" customHeight="1" x14ac:dyDescent="0.3">
      <c r="A8" s="49" t="s">
        <v>76</v>
      </c>
      <c r="B8" s="105">
        <v>76823.464000000007</v>
      </c>
      <c r="C8" s="99">
        <v>7056.5510000000004</v>
      </c>
      <c r="D8" s="99">
        <v>25365.19</v>
      </c>
      <c r="E8" s="99">
        <v>44044.42</v>
      </c>
      <c r="F8" s="99">
        <v>0</v>
      </c>
      <c r="G8" s="99">
        <v>334.81700000000001</v>
      </c>
      <c r="H8" s="99">
        <v>0</v>
      </c>
      <c r="I8" s="99">
        <v>0</v>
      </c>
      <c r="J8" s="99">
        <v>0</v>
      </c>
      <c r="K8" s="105">
        <v>22.486000000000001</v>
      </c>
    </row>
    <row r="9" spans="1:12" ht="16.5" customHeight="1" x14ac:dyDescent="0.3">
      <c r="A9" s="49" t="s">
        <v>77</v>
      </c>
      <c r="B9" s="6">
        <v>0</v>
      </c>
      <c r="C9" s="107">
        <v>0</v>
      </c>
      <c r="D9" s="107">
        <v>0</v>
      </c>
      <c r="E9" s="107">
        <v>0</v>
      </c>
      <c r="F9" s="107">
        <v>0</v>
      </c>
      <c r="G9" s="107">
        <v>0</v>
      </c>
      <c r="H9" s="107">
        <v>0</v>
      </c>
      <c r="I9" s="107">
        <v>0</v>
      </c>
      <c r="J9" s="107">
        <v>0</v>
      </c>
      <c r="K9" s="6">
        <v>0</v>
      </c>
    </row>
    <row r="10" spans="1:12" ht="16.5" customHeight="1" x14ac:dyDescent="0.3">
      <c r="A10" s="49" t="s">
        <v>78</v>
      </c>
      <c r="B10" s="105">
        <v>0</v>
      </c>
      <c r="C10" s="99">
        <v>0</v>
      </c>
      <c r="D10" s="99">
        <v>0</v>
      </c>
      <c r="E10" s="99">
        <v>0</v>
      </c>
      <c r="F10" s="99">
        <v>0</v>
      </c>
      <c r="G10" s="99">
        <v>0</v>
      </c>
      <c r="H10" s="99">
        <v>0</v>
      </c>
      <c r="I10" s="99">
        <v>0</v>
      </c>
      <c r="J10" s="99">
        <v>0</v>
      </c>
      <c r="K10" s="105">
        <v>0</v>
      </c>
    </row>
    <row r="11" spans="1:12" ht="16.5" customHeight="1" x14ac:dyDescent="0.3">
      <c r="A11" s="49" t="s">
        <v>79</v>
      </c>
      <c r="B11" s="6">
        <v>0</v>
      </c>
      <c r="C11" s="107">
        <v>0</v>
      </c>
      <c r="D11" s="107">
        <v>0</v>
      </c>
      <c r="E11" s="107">
        <v>0</v>
      </c>
      <c r="F11" s="107">
        <v>0</v>
      </c>
      <c r="G11" s="107">
        <v>0</v>
      </c>
      <c r="H11" s="107">
        <v>0</v>
      </c>
      <c r="I11" s="107">
        <v>0</v>
      </c>
      <c r="J11" s="107">
        <v>0</v>
      </c>
      <c r="K11" s="6">
        <v>0</v>
      </c>
    </row>
    <row r="12" spans="1:12" ht="16.5" customHeight="1" x14ac:dyDescent="0.3">
      <c r="A12" s="49" t="s">
        <v>80</v>
      </c>
      <c r="B12" s="105">
        <v>0</v>
      </c>
      <c r="C12" s="99">
        <v>0</v>
      </c>
      <c r="D12" s="99">
        <v>0</v>
      </c>
      <c r="E12" s="99">
        <v>0</v>
      </c>
      <c r="F12" s="99">
        <v>0</v>
      </c>
      <c r="G12" s="99">
        <v>0</v>
      </c>
      <c r="H12" s="99">
        <v>0</v>
      </c>
      <c r="I12" s="99">
        <v>0</v>
      </c>
      <c r="J12" s="99">
        <v>0</v>
      </c>
      <c r="K12" s="105">
        <v>0</v>
      </c>
    </row>
    <row r="13" spans="1:12" ht="16.5" customHeight="1" x14ac:dyDescent="0.3">
      <c r="A13" s="49" t="s">
        <v>81</v>
      </c>
      <c r="B13" s="6">
        <v>147947.45000000001</v>
      </c>
      <c r="C13" s="107">
        <v>55865.57</v>
      </c>
      <c r="D13" s="107">
        <v>69847.63</v>
      </c>
      <c r="E13" s="107">
        <v>19735.11</v>
      </c>
      <c r="F13" s="107">
        <v>188.88</v>
      </c>
      <c r="G13" s="107">
        <v>0</v>
      </c>
      <c r="H13" s="107">
        <v>0</v>
      </c>
      <c r="I13" s="107">
        <v>0</v>
      </c>
      <c r="J13" s="107">
        <v>0</v>
      </c>
      <c r="K13" s="6">
        <v>2310.2600000000002</v>
      </c>
    </row>
    <row r="14" spans="1:12" ht="16.5" customHeight="1" x14ac:dyDescent="0.3">
      <c r="A14" s="49" t="s">
        <v>82</v>
      </c>
      <c r="B14" s="105">
        <v>0</v>
      </c>
      <c r="C14" s="99">
        <v>0</v>
      </c>
      <c r="D14" s="99">
        <v>0</v>
      </c>
      <c r="E14" s="99">
        <v>0</v>
      </c>
      <c r="F14" s="99">
        <v>0</v>
      </c>
      <c r="G14" s="99">
        <v>0</v>
      </c>
      <c r="H14" s="99">
        <v>0</v>
      </c>
      <c r="I14" s="99">
        <v>0</v>
      </c>
      <c r="J14" s="99">
        <v>0</v>
      </c>
      <c r="K14" s="105">
        <v>0</v>
      </c>
    </row>
    <row r="15" spans="1:12" ht="16.5" customHeight="1" x14ac:dyDescent="0.3">
      <c r="A15" s="49" t="s">
        <v>83</v>
      </c>
      <c r="B15" s="6">
        <v>0</v>
      </c>
      <c r="C15" s="107">
        <v>0</v>
      </c>
      <c r="D15" s="107">
        <v>0</v>
      </c>
      <c r="E15" s="107">
        <v>0</v>
      </c>
      <c r="F15" s="107">
        <v>0</v>
      </c>
      <c r="G15" s="107">
        <v>0</v>
      </c>
      <c r="H15" s="107">
        <v>0</v>
      </c>
      <c r="I15" s="107">
        <v>0</v>
      </c>
      <c r="J15" s="107">
        <v>0</v>
      </c>
      <c r="K15" s="6">
        <v>0</v>
      </c>
    </row>
    <row r="16" spans="1:12" ht="16.5" customHeight="1" x14ac:dyDescent="0.3">
      <c r="A16" s="49" t="s">
        <v>84</v>
      </c>
      <c r="B16" s="105">
        <v>1390816.892</v>
      </c>
      <c r="C16" s="99">
        <v>87186.835000000006</v>
      </c>
      <c r="D16" s="99">
        <v>392604.92099999997</v>
      </c>
      <c r="E16" s="99">
        <v>759864.24100000004</v>
      </c>
      <c r="F16" s="99">
        <v>5021.6390000000001</v>
      </c>
      <c r="G16" s="99">
        <v>57928.144999999997</v>
      </c>
      <c r="H16" s="99">
        <v>0</v>
      </c>
      <c r="I16" s="99">
        <v>0</v>
      </c>
      <c r="J16" s="99">
        <v>2419.703</v>
      </c>
      <c r="K16" s="105">
        <v>85791.407999999996</v>
      </c>
    </row>
    <row r="17" spans="1:11" ht="16.5" customHeight="1" x14ac:dyDescent="0.3">
      <c r="A17" s="49" t="s">
        <v>85</v>
      </c>
      <c r="B17" s="6">
        <v>0</v>
      </c>
      <c r="C17" s="107">
        <v>0</v>
      </c>
      <c r="D17" s="107">
        <v>0</v>
      </c>
      <c r="E17" s="107">
        <v>0</v>
      </c>
      <c r="F17" s="107">
        <v>0</v>
      </c>
      <c r="G17" s="107">
        <v>0</v>
      </c>
      <c r="H17" s="107">
        <v>0</v>
      </c>
      <c r="I17" s="107">
        <v>0</v>
      </c>
      <c r="J17" s="107">
        <v>0</v>
      </c>
      <c r="K17" s="6">
        <v>0</v>
      </c>
    </row>
    <row r="18" spans="1:11" ht="16.5" customHeight="1" x14ac:dyDescent="0.3">
      <c r="A18" s="49" t="s">
        <v>86</v>
      </c>
      <c r="B18" s="105">
        <v>672.06</v>
      </c>
      <c r="C18" s="99">
        <v>152.62</v>
      </c>
      <c r="D18" s="99">
        <v>85.83</v>
      </c>
      <c r="E18" s="99">
        <v>114.88</v>
      </c>
      <c r="F18" s="99">
        <v>67.16</v>
      </c>
      <c r="G18" s="99">
        <v>215.8</v>
      </c>
      <c r="H18" s="99">
        <v>0</v>
      </c>
      <c r="I18" s="99">
        <v>0</v>
      </c>
      <c r="J18" s="99">
        <v>29.23</v>
      </c>
      <c r="K18" s="105">
        <v>6.55</v>
      </c>
    </row>
    <row r="19" spans="1:11" ht="16.5" customHeight="1" x14ac:dyDescent="0.3">
      <c r="A19" s="49" t="s">
        <v>87</v>
      </c>
      <c r="B19" s="6">
        <v>402733</v>
      </c>
      <c r="C19" s="107">
        <v>0</v>
      </c>
      <c r="D19" s="107">
        <v>0</v>
      </c>
      <c r="E19" s="107">
        <v>0</v>
      </c>
      <c r="F19" s="107">
        <v>0</v>
      </c>
      <c r="G19" s="107">
        <v>0</v>
      </c>
      <c r="H19" s="107">
        <v>0</v>
      </c>
      <c r="I19" s="107">
        <v>0</v>
      </c>
      <c r="J19" s="107">
        <v>0</v>
      </c>
      <c r="K19" s="6">
        <v>0</v>
      </c>
    </row>
    <row r="20" spans="1:11" ht="16.5" customHeight="1" x14ac:dyDescent="0.3">
      <c r="A20" s="49" t="s">
        <v>88</v>
      </c>
      <c r="B20" s="105">
        <v>48191.19</v>
      </c>
      <c r="C20" s="99">
        <v>0</v>
      </c>
      <c r="D20" s="99">
        <v>663.94</v>
      </c>
      <c r="E20" s="99">
        <v>2639.08</v>
      </c>
      <c r="F20" s="99">
        <v>0</v>
      </c>
      <c r="G20" s="99">
        <v>41510.71</v>
      </c>
      <c r="H20" s="99">
        <v>0</v>
      </c>
      <c r="I20" s="99">
        <v>0</v>
      </c>
      <c r="J20" s="99">
        <v>3377.46</v>
      </c>
      <c r="K20" s="105">
        <v>0</v>
      </c>
    </row>
    <row r="21" spans="1:11" ht="16.5" customHeight="1" x14ac:dyDescent="0.3">
      <c r="A21" s="49" t="s">
        <v>89</v>
      </c>
      <c r="B21" s="6">
        <v>2.65</v>
      </c>
      <c r="C21" s="107">
        <v>0</v>
      </c>
      <c r="D21" s="107">
        <v>0</v>
      </c>
      <c r="E21" s="107">
        <v>0</v>
      </c>
      <c r="F21" s="107">
        <v>0</v>
      </c>
      <c r="G21" s="107">
        <v>0</v>
      </c>
      <c r="H21" s="107">
        <v>0</v>
      </c>
      <c r="I21" s="107">
        <v>0</v>
      </c>
      <c r="J21" s="107">
        <v>0</v>
      </c>
      <c r="K21" s="6">
        <v>2.65</v>
      </c>
    </row>
    <row r="22" spans="1:11" ht="16.5" customHeight="1" x14ac:dyDescent="0.3">
      <c r="A22" s="49" t="s">
        <v>90</v>
      </c>
      <c r="B22" s="105">
        <v>398513</v>
      </c>
      <c r="C22" s="99">
        <v>45340</v>
      </c>
      <c r="D22" s="99">
        <v>77212</v>
      </c>
      <c r="E22" s="99">
        <v>117136</v>
      </c>
      <c r="F22" s="99">
        <v>2940</v>
      </c>
      <c r="G22" s="99">
        <v>47257</v>
      </c>
      <c r="H22" s="99">
        <v>0</v>
      </c>
      <c r="I22" s="99">
        <v>21258</v>
      </c>
      <c r="J22" s="99">
        <v>0</v>
      </c>
      <c r="K22" s="105">
        <v>87370</v>
      </c>
    </row>
    <row r="23" spans="1:11" ht="16.5" customHeight="1" x14ac:dyDescent="0.3">
      <c r="A23" s="49" t="s">
        <v>91</v>
      </c>
      <c r="B23" s="6">
        <v>6814.2116458229602</v>
      </c>
      <c r="C23" s="107">
        <v>1906.0316730786201</v>
      </c>
      <c r="D23" s="107">
        <v>315.14578905000002</v>
      </c>
      <c r="E23" s="107">
        <v>124.16850736000001</v>
      </c>
      <c r="F23" s="107">
        <v>0</v>
      </c>
      <c r="G23" s="107">
        <v>266.33772387254299</v>
      </c>
      <c r="H23" s="107">
        <v>0</v>
      </c>
      <c r="I23" s="107">
        <v>538.23280899999997</v>
      </c>
      <c r="J23" s="107">
        <v>189.61450785</v>
      </c>
      <c r="K23" s="6">
        <v>3474.6806356118</v>
      </c>
    </row>
    <row r="24" spans="1:11" ht="16.5" customHeight="1" x14ac:dyDescent="0.3">
      <c r="A24" s="49" t="s">
        <v>92</v>
      </c>
      <c r="B24" s="105">
        <v>0</v>
      </c>
      <c r="C24" s="99">
        <v>0</v>
      </c>
      <c r="D24" s="99">
        <v>0</v>
      </c>
      <c r="E24" s="99">
        <v>0</v>
      </c>
      <c r="F24" s="99">
        <v>0</v>
      </c>
      <c r="G24" s="99">
        <v>0</v>
      </c>
      <c r="H24" s="99">
        <v>0</v>
      </c>
      <c r="I24" s="99">
        <v>0</v>
      </c>
      <c r="J24" s="99">
        <v>0</v>
      </c>
      <c r="K24" s="105">
        <v>0</v>
      </c>
    </row>
    <row r="25" spans="1:11" ht="16.5" customHeight="1" x14ac:dyDescent="0.3">
      <c r="A25" s="49" t="s">
        <v>93</v>
      </c>
      <c r="B25" s="6">
        <v>0</v>
      </c>
      <c r="C25" s="107">
        <v>0</v>
      </c>
      <c r="D25" s="107">
        <v>0</v>
      </c>
      <c r="E25" s="107">
        <v>0</v>
      </c>
      <c r="F25" s="107">
        <v>0</v>
      </c>
      <c r="G25" s="107">
        <v>0</v>
      </c>
      <c r="H25" s="107">
        <v>0</v>
      </c>
      <c r="I25" s="107">
        <v>0</v>
      </c>
      <c r="J25" s="107">
        <v>0</v>
      </c>
      <c r="K25" s="6">
        <v>0</v>
      </c>
    </row>
    <row r="26" spans="1:11" ht="16.5" customHeight="1" x14ac:dyDescent="0.3">
      <c r="A26" s="49" t="s">
        <v>94</v>
      </c>
      <c r="B26" s="105">
        <v>0</v>
      </c>
      <c r="C26" s="99">
        <v>0</v>
      </c>
      <c r="D26" s="99">
        <v>0</v>
      </c>
      <c r="E26" s="99">
        <v>0</v>
      </c>
      <c r="F26" s="99">
        <v>0</v>
      </c>
      <c r="G26" s="99">
        <v>0</v>
      </c>
      <c r="H26" s="99">
        <v>0</v>
      </c>
      <c r="I26" s="99">
        <v>0</v>
      </c>
      <c r="J26" s="99">
        <v>0</v>
      </c>
      <c r="K26" s="105">
        <v>0</v>
      </c>
    </row>
    <row r="27" spans="1:11" ht="16.5" customHeight="1" x14ac:dyDescent="0.3">
      <c r="A27" s="49" t="s">
        <v>95</v>
      </c>
      <c r="B27" s="6">
        <v>0</v>
      </c>
      <c r="C27" s="107">
        <v>0</v>
      </c>
      <c r="D27" s="107">
        <v>0</v>
      </c>
      <c r="E27" s="107">
        <v>0</v>
      </c>
      <c r="F27" s="107">
        <v>0</v>
      </c>
      <c r="G27" s="107">
        <v>0</v>
      </c>
      <c r="H27" s="107">
        <v>0</v>
      </c>
      <c r="I27" s="107">
        <v>0</v>
      </c>
      <c r="J27" s="107">
        <v>0</v>
      </c>
      <c r="K27" s="6">
        <v>0</v>
      </c>
    </row>
    <row r="28" spans="1:11" ht="16.5" customHeight="1" x14ac:dyDescent="0.3">
      <c r="A28" s="49" t="s">
        <v>96</v>
      </c>
      <c r="B28" s="105">
        <v>0</v>
      </c>
      <c r="C28" s="99">
        <v>0</v>
      </c>
      <c r="D28" s="99">
        <v>0</v>
      </c>
      <c r="E28" s="99">
        <v>0</v>
      </c>
      <c r="F28" s="99">
        <v>0</v>
      </c>
      <c r="G28" s="99">
        <v>0</v>
      </c>
      <c r="H28" s="99">
        <v>0</v>
      </c>
      <c r="I28" s="99">
        <v>0</v>
      </c>
      <c r="J28" s="99">
        <v>0</v>
      </c>
      <c r="K28" s="105">
        <v>0</v>
      </c>
    </row>
    <row r="29" spans="1:11" ht="16.5" customHeight="1" x14ac:dyDescent="0.3">
      <c r="A29" s="49" t="s">
        <v>97</v>
      </c>
      <c r="B29" s="6">
        <v>46.758000000000003</v>
      </c>
      <c r="C29" s="107">
        <v>3.57</v>
      </c>
      <c r="D29" s="107">
        <v>6.8520000000000003</v>
      </c>
      <c r="E29" s="107">
        <v>36.335999999999999</v>
      </c>
      <c r="F29" s="107">
        <v>0</v>
      </c>
      <c r="G29" s="107">
        <v>0</v>
      </c>
      <c r="H29" s="107">
        <v>0</v>
      </c>
      <c r="I29" s="107">
        <v>0</v>
      </c>
      <c r="J29" s="107">
        <v>0</v>
      </c>
      <c r="K29" s="6">
        <v>0</v>
      </c>
    </row>
    <row r="30" spans="1:11" ht="16.5" customHeight="1" x14ac:dyDescent="0.3">
      <c r="A30" s="49" t="s">
        <v>98</v>
      </c>
      <c r="B30" s="105">
        <v>0</v>
      </c>
      <c r="C30" s="99">
        <v>0</v>
      </c>
      <c r="D30" s="99">
        <v>0</v>
      </c>
      <c r="E30" s="99">
        <v>0</v>
      </c>
      <c r="F30" s="99">
        <v>0</v>
      </c>
      <c r="G30" s="99">
        <v>0</v>
      </c>
      <c r="H30" s="99">
        <v>0</v>
      </c>
      <c r="I30" s="99">
        <v>0</v>
      </c>
      <c r="J30" s="99">
        <v>0</v>
      </c>
      <c r="K30" s="105">
        <v>0</v>
      </c>
    </row>
    <row r="31" spans="1:11" ht="16.5" customHeight="1" x14ac:dyDescent="0.3">
      <c r="A31" s="49" t="s">
        <v>99</v>
      </c>
      <c r="B31" s="6">
        <v>0</v>
      </c>
      <c r="C31" s="107">
        <v>0</v>
      </c>
      <c r="D31" s="107">
        <v>0</v>
      </c>
      <c r="E31" s="107">
        <v>0</v>
      </c>
      <c r="F31" s="107">
        <v>0</v>
      </c>
      <c r="G31" s="107">
        <v>0</v>
      </c>
      <c r="H31" s="107">
        <v>0</v>
      </c>
      <c r="I31" s="107">
        <v>0</v>
      </c>
      <c r="J31" s="107">
        <v>0</v>
      </c>
      <c r="K31" s="6">
        <v>0</v>
      </c>
    </row>
    <row r="32" spans="1:11" ht="16.5" customHeight="1" x14ac:dyDescent="0.3">
      <c r="A32" s="49" t="s">
        <v>100</v>
      </c>
      <c r="B32" s="105">
        <v>0</v>
      </c>
      <c r="C32" s="99">
        <v>0</v>
      </c>
      <c r="D32" s="99">
        <v>0</v>
      </c>
      <c r="E32" s="99">
        <v>0</v>
      </c>
      <c r="F32" s="99">
        <v>0</v>
      </c>
      <c r="G32" s="99">
        <v>0</v>
      </c>
      <c r="H32" s="99">
        <v>0</v>
      </c>
      <c r="I32" s="99">
        <v>0</v>
      </c>
      <c r="J32" s="99">
        <v>0</v>
      </c>
      <c r="K32" s="105">
        <v>0</v>
      </c>
    </row>
    <row r="33" spans="1:11" ht="16.5" customHeight="1" x14ac:dyDescent="0.3">
      <c r="A33" s="49" t="s">
        <v>101</v>
      </c>
      <c r="B33" s="6">
        <v>44423.24</v>
      </c>
      <c r="C33" s="107">
        <v>0</v>
      </c>
      <c r="D33" s="107">
        <v>0</v>
      </c>
      <c r="E33" s="107">
        <v>0</v>
      </c>
      <c r="F33" s="107">
        <v>0</v>
      </c>
      <c r="G33" s="107">
        <v>4941.43</v>
      </c>
      <c r="H33" s="107">
        <v>0</v>
      </c>
      <c r="I33" s="107">
        <v>0</v>
      </c>
      <c r="J33" s="107">
        <v>83.07</v>
      </c>
      <c r="K33" s="6">
        <v>39398.74</v>
      </c>
    </row>
    <row r="34" spans="1:11" ht="16.5" customHeight="1" x14ac:dyDescent="0.3">
      <c r="A34" s="49" t="s">
        <v>102</v>
      </c>
      <c r="B34" s="105">
        <v>0</v>
      </c>
      <c r="C34" s="99">
        <v>0</v>
      </c>
      <c r="D34" s="99">
        <v>0</v>
      </c>
      <c r="E34" s="99">
        <v>0</v>
      </c>
      <c r="F34" s="99">
        <v>0</v>
      </c>
      <c r="G34" s="99">
        <v>0</v>
      </c>
      <c r="H34" s="99">
        <v>0</v>
      </c>
      <c r="I34" s="99">
        <v>0</v>
      </c>
      <c r="J34" s="99">
        <v>0</v>
      </c>
      <c r="K34" s="105">
        <v>0</v>
      </c>
    </row>
    <row r="35" spans="1:11" ht="16.5" customHeight="1" x14ac:dyDescent="0.3">
      <c r="A35" s="49" t="s">
        <v>103</v>
      </c>
      <c r="B35" s="6">
        <v>0</v>
      </c>
      <c r="C35" s="107">
        <v>0</v>
      </c>
      <c r="D35" s="107">
        <v>0</v>
      </c>
      <c r="E35" s="107">
        <v>0</v>
      </c>
      <c r="F35" s="107">
        <v>0</v>
      </c>
      <c r="G35" s="107">
        <v>0</v>
      </c>
      <c r="H35" s="107">
        <v>0</v>
      </c>
      <c r="I35" s="107">
        <v>0</v>
      </c>
      <c r="J35" s="107">
        <v>0</v>
      </c>
      <c r="K35" s="6">
        <v>0</v>
      </c>
    </row>
    <row r="36" spans="1:11" ht="16.5" customHeight="1" x14ac:dyDescent="0.3">
      <c r="A36" s="53" t="s">
        <v>105</v>
      </c>
      <c r="B36" s="108">
        <v>2516983.9156458201</v>
      </c>
      <c r="C36" s="102">
        <v>197511.177673078</v>
      </c>
      <c r="D36" s="102">
        <v>566101.508789049</v>
      </c>
      <c r="E36" s="102">
        <v>943694.23550735996</v>
      </c>
      <c r="F36" s="102">
        <v>8217.6790000000001</v>
      </c>
      <c r="G36" s="102">
        <v>152454.23972387199</v>
      </c>
      <c r="H36" s="102">
        <v>0</v>
      </c>
      <c r="I36" s="102">
        <v>21796.232809000001</v>
      </c>
      <c r="J36" s="102">
        <v>6099.0775078500001</v>
      </c>
      <c r="K36" s="108">
        <v>218376.77463561099</v>
      </c>
    </row>
    <row r="37" spans="1:11" ht="16.5" customHeight="1" x14ac:dyDescent="0.3">
      <c r="A37" s="39"/>
      <c r="B37" s="39"/>
      <c r="C37" s="39"/>
      <c r="D37" s="39"/>
      <c r="E37" s="39"/>
      <c r="F37" s="39"/>
      <c r="G37" s="39"/>
      <c r="H37" s="39"/>
      <c r="I37" s="39"/>
      <c r="J37" s="39"/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4hqWtcXAf1zEMl1egQgxv565Yn2OyGh5tnQA97oOO9Fr78RLnU2//qeBoPPlcsLE9ppWOUw0Xs8/U/MSfEu+8Q==" saltValue="AohhHyK2+6eu12zIl7j5WQ==" spinCount="100000" sheet="1" objects="1" scenarios="1"/>
  <mergeCells count="1">
    <mergeCell ref="A1:B1"/>
  </mergeCells>
  <conditionalFormatting sqref="B8:K36">
    <cfRule type="cellIs" dxfId="254" priority="2" operator="between">
      <formula>0</formula>
      <formula>0.1</formula>
    </cfRule>
    <cfRule type="cellIs" dxfId="253" priority="3" operator="lessThan">
      <formula>0</formula>
    </cfRule>
    <cfRule type="cellIs" dxfId="252" priority="4" operator="greaterThanOrEqual">
      <formula>0.1</formula>
    </cfRule>
  </conditionalFormatting>
  <conditionalFormatting sqref="A1:XFD1048576">
    <cfRule type="cellIs" dxfId="251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pageSetUpPr fitToPage="1"/>
  </sheetPr>
  <dimension ref="A1:J37"/>
  <sheetViews>
    <sheetView showGridLines="0" showZeros="0" zoomScale="85" zoomScaleNormal="85" workbookViewId="0">
      <selection activeCell="A100" sqref="A100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75" t="str">
        <f>'Table of Contents'!B34</f>
        <v>Table 1.16</v>
      </c>
      <c r="B1" s="175"/>
      <c r="C1" s="40"/>
    </row>
    <row r="2" spans="1:10" ht="16.5" customHeight="1" x14ac:dyDescent="0.3">
      <c r="A2" s="4" t="str">
        <f>"AIF: "&amp;'Table of Contents'!A34&amp;", "&amp;'Table of Contents'!A3</f>
        <v>AIF: Total Net Sales, 2016:Q2</v>
      </c>
      <c r="B2" s="1"/>
      <c r="C2" s="42"/>
      <c r="D2" s="43"/>
    </row>
    <row r="3" spans="1:10" ht="16.5" customHeight="1" x14ac:dyDescent="0.3">
      <c r="A3" s="2" t="s">
        <v>104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4" t="s">
        <v>196</v>
      </c>
      <c r="C6" s="54"/>
      <c r="D6" s="54"/>
      <c r="E6" s="54"/>
      <c r="F6" s="54"/>
      <c r="G6" s="54"/>
      <c r="H6" s="54"/>
      <c r="I6" s="54"/>
      <c r="J6" s="54"/>
    </row>
    <row r="7" spans="1:10" ht="16.5" customHeight="1" x14ac:dyDescent="0.3">
      <c r="A7" s="38"/>
      <c r="B7" s="55" t="s">
        <v>108</v>
      </c>
      <c r="C7" s="49" t="s">
        <v>111</v>
      </c>
      <c r="D7" s="49" t="s">
        <v>115</v>
      </c>
      <c r="E7" s="49" t="s">
        <v>116</v>
      </c>
      <c r="F7" s="49" t="s">
        <v>171</v>
      </c>
      <c r="G7" s="49" t="s">
        <v>172</v>
      </c>
      <c r="H7" s="49" t="s">
        <v>109</v>
      </c>
      <c r="I7" s="49" t="s">
        <v>173</v>
      </c>
      <c r="J7" s="49" t="s">
        <v>113</v>
      </c>
    </row>
    <row r="8" spans="1:10" ht="16.5" customHeight="1" x14ac:dyDescent="0.3">
      <c r="A8" s="46" t="s">
        <v>76</v>
      </c>
      <c r="B8" s="105">
        <v>50.009</v>
      </c>
      <c r="C8" s="99">
        <v>-78.605000000000004</v>
      </c>
      <c r="D8" s="99">
        <v>-408.46199999999999</v>
      </c>
      <c r="E8" s="99">
        <v>306.517</v>
      </c>
      <c r="F8" s="99">
        <v>0</v>
      </c>
      <c r="G8" s="99">
        <v>-87.634</v>
      </c>
      <c r="H8" s="99">
        <v>22.01</v>
      </c>
      <c r="I8" s="99">
        <v>286.78899999999999</v>
      </c>
      <c r="J8" s="105">
        <v>9.3940000000000001</v>
      </c>
    </row>
    <row r="9" spans="1:10" ht="16.5" customHeight="1" x14ac:dyDescent="0.3">
      <c r="A9" s="46" t="s">
        <v>77</v>
      </c>
      <c r="B9" s="6">
        <v>0</v>
      </c>
      <c r="C9" s="107">
        <v>0</v>
      </c>
      <c r="D9" s="107">
        <v>0</v>
      </c>
      <c r="E9" s="107">
        <v>0</v>
      </c>
      <c r="F9" s="107">
        <v>0</v>
      </c>
      <c r="G9" s="107">
        <v>0</v>
      </c>
      <c r="H9" s="107">
        <v>0</v>
      </c>
      <c r="I9" s="107">
        <v>0</v>
      </c>
      <c r="J9" s="6">
        <v>0</v>
      </c>
    </row>
    <row r="10" spans="1:10" ht="16.5" customHeight="1" x14ac:dyDescent="0.3">
      <c r="A10" s="46" t="s">
        <v>78</v>
      </c>
      <c r="B10" s="105">
        <v>0</v>
      </c>
      <c r="C10" s="99">
        <v>0</v>
      </c>
      <c r="D10" s="99">
        <v>0</v>
      </c>
      <c r="E10" s="99">
        <v>0</v>
      </c>
      <c r="F10" s="99">
        <v>0</v>
      </c>
      <c r="G10" s="99">
        <v>0</v>
      </c>
      <c r="H10" s="99">
        <v>0</v>
      </c>
      <c r="I10" s="99">
        <v>0</v>
      </c>
      <c r="J10" s="105">
        <v>0</v>
      </c>
    </row>
    <row r="11" spans="1:10" ht="16.5" customHeight="1" x14ac:dyDescent="0.3">
      <c r="A11" s="46" t="s">
        <v>79</v>
      </c>
      <c r="B11" s="6">
        <v>0</v>
      </c>
      <c r="C11" s="107">
        <v>0</v>
      </c>
      <c r="D11" s="107">
        <v>0</v>
      </c>
      <c r="E11" s="107">
        <v>0</v>
      </c>
      <c r="F11" s="107">
        <v>0</v>
      </c>
      <c r="G11" s="107">
        <v>0</v>
      </c>
      <c r="H11" s="107">
        <v>0</v>
      </c>
      <c r="I11" s="107">
        <v>0</v>
      </c>
      <c r="J11" s="6">
        <v>0</v>
      </c>
    </row>
    <row r="12" spans="1:10" ht="16.5" customHeight="1" x14ac:dyDescent="0.3">
      <c r="A12" s="46" t="s">
        <v>80</v>
      </c>
      <c r="B12" s="105">
        <v>35.4</v>
      </c>
      <c r="C12" s="99">
        <v>0</v>
      </c>
      <c r="D12" s="99">
        <v>0</v>
      </c>
      <c r="E12" s="99">
        <v>0</v>
      </c>
      <c r="F12" s="99">
        <v>0</v>
      </c>
      <c r="G12" s="99">
        <v>0</v>
      </c>
      <c r="H12" s="99">
        <v>0</v>
      </c>
      <c r="I12" s="99">
        <v>35.4</v>
      </c>
      <c r="J12" s="105">
        <v>0</v>
      </c>
    </row>
    <row r="13" spans="1:10" ht="16.5" customHeight="1" x14ac:dyDescent="0.3">
      <c r="A13" s="46" t="s">
        <v>81</v>
      </c>
      <c r="B13" s="6">
        <v>369.5</v>
      </c>
      <c r="C13" s="107">
        <v>-64.34</v>
      </c>
      <c r="D13" s="107">
        <v>425.89</v>
      </c>
      <c r="E13" s="107">
        <v>-120.81</v>
      </c>
      <c r="F13" s="107">
        <v>53.25</v>
      </c>
      <c r="G13" s="107">
        <v>0</v>
      </c>
      <c r="H13" s="107">
        <v>-53.64</v>
      </c>
      <c r="I13" s="107">
        <v>0</v>
      </c>
      <c r="J13" s="6">
        <v>129.15</v>
      </c>
    </row>
    <row r="14" spans="1:10" ht="16.5" customHeight="1" x14ac:dyDescent="0.3">
      <c r="A14" s="46" t="s">
        <v>82</v>
      </c>
      <c r="B14" s="105">
        <v>126.7120187</v>
      </c>
      <c r="C14" s="99">
        <v>-165.96557999999999</v>
      </c>
      <c r="D14" s="99">
        <v>161.3257016</v>
      </c>
      <c r="E14" s="99">
        <v>50.825288739999998</v>
      </c>
      <c r="F14" s="99">
        <v>-28.818290900000001</v>
      </c>
      <c r="G14" s="99">
        <v>-4.9223964100000002</v>
      </c>
      <c r="H14" s="99">
        <v>0</v>
      </c>
      <c r="I14" s="99">
        <v>1.073054</v>
      </c>
      <c r="J14" s="105">
        <v>113.1942416</v>
      </c>
    </row>
    <row r="15" spans="1:10" ht="16.5" customHeight="1" x14ac:dyDescent="0.3">
      <c r="A15" s="46" t="s">
        <v>83</v>
      </c>
      <c r="B15" s="6">
        <v>10900</v>
      </c>
      <c r="C15" s="107">
        <v>-100</v>
      </c>
      <c r="D15" s="107">
        <v>2200</v>
      </c>
      <c r="E15" s="107">
        <v>5500</v>
      </c>
      <c r="F15" s="107">
        <v>3700</v>
      </c>
      <c r="G15" s="107">
        <v>-400</v>
      </c>
      <c r="H15" s="107">
        <v>0</v>
      </c>
      <c r="I15" s="107">
        <v>0</v>
      </c>
      <c r="J15" s="6">
        <v>0</v>
      </c>
    </row>
    <row r="16" spans="1:10" ht="16.5" customHeight="1" x14ac:dyDescent="0.3">
      <c r="A16" s="46" t="s">
        <v>84</v>
      </c>
      <c r="B16" s="105">
        <v>21680.973000000002</v>
      </c>
      <c r="C16" s="99">
        <v>1173.691</v>
      </c>
      <c r="D16" s="99">
        <v>3292.1529999999998</v>
      </c>
      <c r="E16" s="99">
        <v>7143.8</v>
      </c>
      <c r="F16" s="99">
        <v>-1256.1959999999999</v>
      </c>
      <c r="G16" s="99">
        <v>0</v>
      </c>
      <c r="H16" s="99">
        <v>-38.566000000000003</v>
      </c>
      <c r="I16" s="99">
        <v>3025.2150000000001</v>
      </c>
      <c r="J16" s="105">
        <v>8340.8760000000002</v>
      </c>
    </row>
    <row r="17" spans="1:10" ht="16.5" customHeight="1" x14ac:dyDescent="0.3">
      <c r="A17" s="46" t="s">
        <v>85</v>
      </c>
      <c r="B17" s="6">
        <v>0</v>
      </c>
      <c r="C17" s="107">
        <v>0</v>
      </c>
      <c r="D17" s="107">
        <v>0</v>
      </c>
      <c r="E17" s="107">
        <v>0</v>
      </c>
      <c r="F17" s="107">
        <v>0</v>
      </c>
      <c r="G17" s="107">
        <v>0</v>
      </c>
      <c r="H17" s="107">
        <v>0</v>
      </c>
      <c r="I17" s="107">
        <v>0</v>
      </c>
      <c r="J17" s="6">
        <v>0</v>
      </c>
    </row>
    <row r="18" spans="1:10" ht="16.5" customHeight="1" x14ac:dyDescent="0.3">
      <c r="A18" s="46" t="s">
        <v>86</v>
      </c>
      <c r="B18" s="105">
        <v>-155.38</v>
      </c>
      <c r="C18" s="99">
        <v>-11.77</v>
      </c>
      <c r="D18" s="99">
        <v>-4.8899999999999997</v>
      </c>
      <c r="E18" s="99">
        <v>59.87</v>
      </c>
      <c r="F18" s="99">
        <v>-406.31</v>
      </c>
      <c r="G18" s="99">
        <v>-20.86</v>
      </c>
      <c r="H18" s="99">
        <v>78.180000000000007</v>
      </c>
      <c r="I18" s="99">
        <v>146.54</v>
      </c>
      <c r="J18" s="105">
        <v>3.86</v>
      </c>
    </row>
    <row r="19" spans="1:10" ht="16.5" customHeight="1" x14ac:dyDescent="0.3">
      <c r="A19" s="46" t="s">
        <v>87</v>
      </c>
      <c r="B19" s="6">
        <v>5144</v>
      </c>
      <c r="C19" s="107">
        <v>0</v>
      </c>
      <c r="D19" s="107">
        <v>0</v>
      </c>
      <c r="E19" s="107">
        <v>0</v>
      </c>
      <c r="F19" s="107">
        <v>953</v>
      </c>
      <c r="G19" s="107">
        <v>0</v>
      </c>
      <c r="H19" s="107">
        <v>0</v>
      </c>
      <c r="I19" s="107">
        <v>640</v>
      </c>
      <c r="J19" s="6">
        <v>3551</v>
      </c>
    </row>
    <row r="20" spans="1:10" ht="16.5" customHeight="1" x14ac:dyDescent="0.3">
      <c r="A20" s="46" t="s">
        <v>88</v>
      </c>
      <c r="B20" s="105">
        <v>-82.42</v>
      </c>
      <c r="C20" s="99">
        <v>0</v>
      </c>
      <c r="D20" s="99">
        <v>114.8</v>
      </c>
      <c r="E20" s="99">
        <v>-15</v>
      </c>
      <c r="F20" s="99">
        <v>0</v>
      </c>
      <c r="G20" s="99">
        <v>0</v>
      </c>
      <c r="H20" s="99">
        <v>-182.22</v>
      </c>
      <c r="I20" s="99">
        <v>0</v>
      </c>
      <c r="J20" s="105">
        <v>0</v>
      </c>
    </row>
    <row r="21" spans="1:10" ht="16.5" customHeight="1" x14ac:dyDescent="0.3">
      <c r="A21" s="46" t="s">
        <v>89</v>
      </c>
      <c r="B21" s="6">
        <v>110.04</v>
      </c>
      <c r="C21" s="107">
        <v>0.78</v>
      </c>
      <c r="D21" s="107">
        <v>24.43</v>
      </c>
      <c r="E21" s="107">
        <v>73.03</v>
      </c>
      <c r="F21" s="107">
        <v>0</v>
      </c>
      <c r="G21" s="107">
        <v>0</v>
      </c>
      <c r="H21" s="107">
        <v>-0.13</v>
      </c>
      <c r="I21" s="107">
        <v>0</v>
      </c>
      <c r="J21" s="6">
        <v>11.91</v>
      </c>
    </row>
    <row r="22" spans="1:10" ht="16.5" customHeight="1" x14ac:dyDescent="0.3">
      <c r="A22" s="46" t="s">
        <v>90</v>
      </c>
      <c r="B22" s="105">
        <v>9108</v>
      </c>
      <c r="C22" s="99">
        <v>-672</v>
      </c>
      <c r="D22" s="99">
        <v>1255</v>
      </c>
      <c r="E22" s="99">
        <v>1818</v>
      </c>
      <c r="F22" s="99">
        <v>662</v>
      </c>
      <c r="G22" s="99">
        <v>0</v>
      </c>
      <c r="H22" s="99">
        <v>0</v>
      </c>
      <c r="I22" s="99">
        <v>1771</v>
      </c>
      <c r="J22" s="105">
        <v>4274</v>
      </c>
    </row>
    <row r="23" spans="1:10" ht="16.5" customHeight="1" x14ac:dyDescent="0.3">
      <c r="A23" s="46" t="s">
        <v>91</v>
      </c>
      <c r="B23" s="6">
        <v>123.156585978161</v>
      </c>
      <c r="C23" s="107">
        <v>150.69982114862401</v>
      </c>
      <c r="D23" s="107">
        <v>27.314444470000002</v>
      </c>
      <c r="E23" s="107">
        <v>14.05014836</v>
      </c>
      <c r="F23" s="107">
        <v>0</v>
      </c>
      <c r="G23" s="107">
        <v>0</v>
      </c>
      <c r="H23" s="107">
        <v>0.120015</v>
      </c>
      <c r="I23" s="107">
        <v>-10.727517560000001</v>
      </c>
      <c r="J23" s="6">
        <v>-58.300325440462998</v>
      </c>
    </row>
    <row r="24" spans="1:10" ht="16.5" customHeight="1" x14ac:dyDescent="0.3">
      <c r="A24" s="46" t="s">
        <v>92</v>
      </c>
      <c r="B24" s="105">
        <v>6214</v>
      </c>
      <c r="C24" s="99">
        <v>3306</v>
      </c>
      <c r="D24" s="99">
        <v>-1209</v>
      </c>
      <c r="E24" s="99">
        <v>74</v>
      </c>
      <c r="F24" s="99">
        <v>0</v>
      </c>
      <c r="G24" s="99">
        <v>0</v>
      </c>
      <c r="H24" s="99">
        <v>0</v>
      </c>
      <c r="I24" s="99">
        <v>603</v>
      </c>
      <c r="J24" s="105">
        <v>3440</v>
      </c>
    </row>
    <row r="25" spans="1:10" ht="16.5" customHeight="1" x14ac:dyDescent="0.3">
      <c r="A25" s="46" t="s">
        <v>93</v>
      </c>
      <c r="B25" s="6">
        <v>0</v>
      </c>
      <c r="C25" s="107">
        <v>0</v>
      </c>
      <c r="D25" s="107">
        <v>0</v>
      </c>
      <c r="E25" s="107">
        <v>0</v>
      </c>
      <c r="F25" s="107">
        <v>0</v>
      </c>
      <c r="G25" s="107">
        <v>0</v>
      </c>
      <c r="H25" s="107">
        <v>0</v>
      </c>
      <c r="I25" s="107">
        <v>0</v>
      </c>
      <c r="J25" s="6">
        <v>0</v>
      </c>
    </row>
    <row r="26" spans="1:10" ht="16.5" customHeight="1" x14ac:dyDescent="0.3">
      <c r="A26" s="46" t="s">
        <v>94</v>
      </c>
      <c r="B26" s="105">
        <v>683.15</v>
      </c>
      <c r="C26" s="99">
        <v>-105.96</v>
      </c>
      <c r="D26" s="99">
        <v>124.14</v>
      </c>
      <c r="E26" s="99">
        <v>42.93</v>
      </c>
      <c r="F26" s="99">
        <v>1.24</v>
      </c>
      <c r="G26" s="99">
        <v>0</v>
      </c>
      <c r="H26" s="99">
        <v>119.26</v>
      </c>
      <c r="I26" s="99">
        <v>0</v>
      </c>
      <c r="J26" s="105">
        <v>501.55</v>
      </c>
    </row>
    <row r="27" spans="1:10" ht="16.5" customHeight="1" x14ac:dyDescent="0.3">
      <c r="A27" s="46" t="s">
        <v>95</v>
      </c>
      <c r="B27" s="6">
        <v>-484.17125220000003</v>
      </c>
      <c r="C27" s="107">
        <v>-1.5923420500000001</v>
      </c>
      <c r="D27" s="107">
        <v>-249.66817485999999</v>
      </c>
      <c r="E27" s="107">
        <v>-5.8593529200000001</v>
      </c>
      <c r="F27" s="107">
        <v>-75.621444289999999</v>
      </c>
      <c r="G27" s="107">
        <v>-32.909114549999998</v>
      </c>
      <c r="H27" s="107">
        <v>-0.21899347999999999</v>
      </c>
      <c r="I27" s="107">
        <v>0</v>
      </c>
      <c r="J27" s="6">
        <v>-118.30183005000001</v>
      </c>
    </row>
    <row r="28" spans="1:10" ht="16.5" customHeight="1" x14ac:dyDescent="0.3">
      <c r="A28" s="46" t="s">
        <v>96</v>
      </c>
      <c r="B28" s="105">
        <v>3.07</v>
      </c>
      <c r="C28" s="99">
        <v>0</v>
      </c>
      <c r="D28" s="99">
        <v>0</v>
      </c>
      <c r="E28" s="99">
        <v>1.19</v>
      </c>
      <c r="F28" s="99">
        <v>0</v>
      </c>
      <c r="G28" s="99">
        <v>0</v>
      </c>
      <c r="H28" s="99">
        <v>2.2000000000000002</v>
      </c>
      <c r="I28" s="99">
        <v>0</v>
      </c>
      <c r="J28" s="105">
        <v>-0.33</v>
      </c>
    </row>
    <row r="29" spans="1:10" ht="16.5" customHeight="1" x14ac:dyDescent="0.3">
      <c r="A29" s="46" t="s">
        <v>97</v>
      </c>
      <c r="B29" s="6">
        <v>-1.4650000000000001</v>
      </c>
      <c r="C29" s="107">
        <v>0.73</v>
      </c>
      <c r="D29" s="107">
        <v>0</v>
      </c>
      <c r="E29" s="107">
        <v>18.562000000000001</v>
      </c>
      <c r="F29" s="107">
        <v>-68.152000000000001</v>
      </c>
      <c r="G29" s="107">
        <v>0</v>
      </c>
      <c r="H29" s="107">
        <v>0</v>
      </c>
      <c r="I29" s="107">
        <v>47.395000000000003</v>
      </c>
      <c r="J29" s="6">
        <v>0</v>
      </c>
    </row>
    <row r="30" spans="1:10" ht="16.5" customHeight="1" x14ac:dyDescent="0.3">
      <c r="A30" s="46" t="s">
        <v>98</v>
      </c>
      <c r="B30" s="105">
        <v>0</v>
      </c>
      <c r="C30" s="99">
        <v>0</v>
      </c>
      <c r="D30" s="99">
        <v>0</v>
      </c>
      <c r="E30" s="99">
        <v>0</v>
      </c>
      <c r="F30" s="99">
        <v>0</v>
      </c>
      <c r="G30" s="99">
        <v>0</v>
      </c>
      <c r="H30" s="99">
        <v>0</v>
      </c>
      <c r="I30" s="99">
        <v>0</v>
      </c>
      <c r="J30" s="105">
        <v>0</v>
      </c>
    </row>
    <row r="31" spans="1:10" ht="16.5" customHeight="1" x14ac:dyDescent="0.3">
      <c r="A31" s="46" t="s">
        <v>99</v>
      </c>
      <c r="B31" s="6">
        <v>2660</v>
      </c>
      <c r="C31" s="107">
        <v>134</v>
      </c>
      <c r="D31" s="107">
        <v>1434</v>
      </c>
      <c r="E31" s="107">
        <v>-14</v>
      </c>
      <c r="F31" s="107">
        <v>3</v>
      </c>
      <c r="G31" s="107">
        <v>1078</v>
      </c>
      <c r="H31" s="107">
        <v>34</v>
      </c>
      <c r="I31" s="107">
        <v>0</v>
      </c>
      <c r="J31" s="6">
        <v>-9</v>
      </c>
    </row>
    <row r="32" spans="1:10" ht="16.5" customHeight="1" x14ac:dyDescent="0.3">
      <c r="A32" s="46" t="s">
        <v>100</v>
      </c>
      <c r="B32" s="105">
        <v>-170.08</v>
      </c>
      <c r="C32" s="99">
        <v>-16.600000000000001</v>
      </c>
      <c r="D32" s="99">
        <v>-117.59</v>
      </c>
      <c r="E32" s="99">
        <v>14.55</v>
      </c>
      <c r="F32" s="99">
        <v>-0.32</v>
      </c>
      <c r="G32" s="99">
        <v>0</v>
      </c>
      <c r="H32" s="99">
        <v>-201.44</v>
      </c>
      <c r="I32" s="99">
        <v>0</v>
      </c>
      <c r="J32" s="105">
        <v>151.32</v>
      </c>
    </row>
    <row r="33" spans="1:10" ht="16.5" customHeight="1" x14ac:dyDescent="0.3">
      <c r="A33" s="46" t="s">
        <v>101</v>
      </c>
      <c r="B33" s="6">
        <v>1434.98</v>
      </c>
      <c r="C33" s="107">
        <v>0</v>
      </c>
      <c r="D33" s="107">
        <v>0</v>
      </c>
      <c r="E33" s="107">
        <v>0</v>
      </c>
      <c r="F33" s="107">
        <v>0</v>
      </c>
      <c r="G33" s="107">
        <v>0</v>
      </c>
      <c r="H33" s="107">
        <v>0</v>
      </c>
      <c r="I33" s="107">
        <v>198.98</v>
      </c>
      <c r="J33" s="6">
        <v>1235.99</v>
      </c>
    </row>
    <row r="34" spans="1:10" ht="16.5" customHeight="1" x14ac:dyDescent="0.3">
      <c r="A34" s="46" t="s">
        <v>102</v>
      </c>
      <c r="B34" s="105">
        <v>0</v>
      </c>
      <c r="C34" s="99">
        <v>0</v>
      </c>
      <c r="D34" s="99">
        <v>0</v>
      </c>
      <c r="E34" s="99">
        <v>0</v>
      </c>
      <c r="F34" s="99">
        <v>0</v>
      </c>
      <c r="G34" s="99">
        <v>0</v>
      </c>
      <c r="H34" s="99">
        <v>0</v>
      </c>
      <c r="I34" s="99">
        <v>0</v>
      </c>
      <c r="J34" s="105">
        <v>0</v>
      </c>
    </row>
    <row r="35" spans="1:10" ht="16.5" customHeight="1" x14ac:dyDescent="0.3">
      <c r="A35" s="46" t="s">
        <v>103</v>
      </c>
      <c r="B35" s="6">
        <v>-2287.5300000000002</v>
      </c>
      <c r="C35" s="107">
        <v>189.44</v>
      </c>
      <c r="D35" s="107">
        <v>219.94</v>
      </c>
      <c r="E35" s="107">
        <v>202.35</v>
      </c>
      <c r="F35" s="107">
        <v>24.01</v>
      </c>
      <c r="G35" s="107">
        <v>-79.319999999999993</v>
      </c>
      <c r="H35" s="107">
        <v>13.32</v>
      </c>
      <c r="I35" s="107">
        <v>-3486.34</v>
      </c>
      <c r="J35" s="6">
        <v>629.09</v>
      </c>
    </row>
    <row r="36" spans="1:10" ht="16.5" customHeight="1" x14ac:dyDescent="0.3">
      <c r="A36" s="47" t="s">
        <v>105</v>
      </c>
      <c r="B36" s="108">
        <v>55461.944352478102</v>
      </c>
      <c r="C36" s="102">
        <v>3738.5078990986199</v>
      </c>
      <c r="D36" s="102">
        <v>7289.3829712099996</v>
      </c>
      <c r="E36" s="102">
        <v>15164.00508418</v>
      </c>
      <c r="F36" s="102">
        <v>3561.0822648099902</v>
      </c>
      <c r="G36" s="102">
        <v>452.35448903999998</v>
      </c>
      <c r="H36" s="102">
        <v>-207.12497847999899</v>
      </c>
      <c r="I36" s="102">
        <v>3258.32453644</v>
      </c>
      <c r="J36" s="108">
        <v>22205.402086109501</v>
      </c>
    </row>
    <row r="37" spans="1:10" ht="16.5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</row>
  </sheetData>
  <sheetProtection algorithmName="SHA-512" hashValue="phObCPd1KAo1mWm9SE0XwN56xVkeQUeXYPf9Xq8u2bqlo57BF37PQ3Q6DUdfcWMhycU8SS7nNOn4L9/PhNgGkQ==" saltValue="Kdck5P61zljBkPkdx66tDQ==" spinCount="100000" sheet="1" objects="1" scenarios="1"/>
  <mergeCells count="1">
    <mergeCell ref="A1:B1"/>
  </mergeCells>
  <conditionalFormatting sqref="B8:J36">
    <cfRule type="cellIs" dxfId="250" priority="2" operator="between">
      <formula>0</formula>
      <formula>0.1</formula>
    </cfRule>
    <cfRule type="cellIs" dxfId="249" priority="3" operator="lessThan">
      <formula>0</formula>
    </cfRule>
    <cfRule type="cellIs" dxfId="248" priority="4" operator="greaterThanOrEqual">
      <formula>0.1</formula>
    </cfRule>
  </conditionalFormatting>
  <conditionalFormatting sqref="A1:XFD1048576">
    <cfRule type="cellIs" dxfId="247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pageSetUpPr fitToPage="1"/>
  </sheetPr>
  <dimension ref="A1:O39"/>
  <sheetViews>
    <sheetView showGridLines="0" showZeros="0" zoomScale="85" zoomScaleNormal="85" workbookViewId="0">
      <selection activeCell="A100" sqref="A100"/>
    </sheetView>
  </sheetViews>
  <sheetFormatPr defaultColWidth="16.7109375" defaultRowHeight="16.5" customHeight="1" x14ac:dyDescent="0.3"/>
  <cols>
    <col min="1" max="10" width="16.7109375" style="1"/>
    <col min="11" max="11" width="1.140625" style="52" customWidth="1"/>
    <col min="12" max="16384" width="16.7109375" style="1"/>
  </cols>
  <sheetData>
    <row r="1" spans="1:13" ht="16.5" customHeight="1" x14ac:dyDescent="0.3">
      <c r="A1" s="175" t="str">
        <f>'Table of Contents'!B35</f>
        <v>Table 1.17</v>
      </c>
      <c r="B1" s="175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tr">
        <f>"AIF: "&amp;'Table of Contents'!A35&amp;", "&amp;'Table of Contents'!A3</f>
        <v>AIF: Total Net Sales of Other Funds, 2016:Q2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 t="s">
        <v>104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3">
      <c r="A6" s="39"/>
      <c r="B6" s="54" t="s">
        <v>207</v>
      </c>
      <c r="C6" s="54"/>
      <c r="D6" s="54"/>
      <c r="E6" s="54"/>
      <c r="F6" s="54"/>
      <c r="G6" s="54"/>
      <c r="H6" s="54"/>
      <c r="I6" s="54"/>
      <c r="J6" s="54"/>
      <c r="L6" s="58" t="s">
        <v>127</v>
      </c>
      <c r="M6" s="54"/>
    </row>
    <row r="7" spans="1:13" ht="16.5" customHeight="1" x14ac:dyDescent="0.3">
      <c r="A7" s="39"/>
      <c r="B7" s="55" t="s">
        <v>108</v>
      </c>
      <c r="C7" s="49" t="s">
        <v>117</v>
      </c>
      <c r="D7" s="49" t="s">
        <v>118</v>
      </c>
      <c r="E7" s="49" t="s">
        <v>119</v>
      </c>
      <c r="F7" s="49" t="s">
        <v>120</v>
      </c>
      <c r="G7" s="49" t="s">
        <v>121</v>
      </c>
      <c r="H7" s="49" t="s">
        <v>122</v>
      </c>
      <c r="I7" s="49" t="s">
        <v>123</v>
      </c>
      <c r="J7" s="49" t="s">
        <v>113</v>
      </c>
      <c r="L7" s="49" t="s">
        <v>124</v>
      </c>
      <c r="M7" s="49" t="s">
        <v>125</v>
      </c>
    </row>
    <row r="8" spans="1:13" ht="16.5" customHeight="1" x14ac:dyDescent="0.3">
      <c r="A8" s="49" t="s">
        <v>76</v>
      </c>
      <c r="B8" s="105">
        <v>9.3940000000000001</v>
      </c>
      <c r="C8" s="99">
        <v>0</v>
      </c>
      <c r="D8" s="99">
        <v>0</v>
      </c>
      <c r="E8" s="99">
        <v>0</v>
      </c>
      <c r="F8" s="99">
        <v>0</v>
      </c>
      <c r="G8" s="99">
        <v>0</v>
      </c>
      <c r="H8" s="99">
        <v>0</v>
      </c>
      <c r="I8" s="99">
        <v>0</v>
      </c>
      <c r="J8" s="105">
        <v>9.3940000000000001</v>
      </c>
      <c r="K8" s="113" t="e">
        <f>#REF!</f>
        <v>#REF!</v>
      </c>
      <c r="L8" s="98">
        <v>9.3940000000000001</v>
      </c>
      <c r="M8" s="105">
        <v>0</v>
      </c>
    </row>
    <row r="9" spans="1:13" ht="16.5" customHeight="1" x14ac:dyDescent="0.3">
      <c r="A9" s="49" t="s">
        <v>77</v>
      </c>
      <c r="B9" s="6">
        <v>0</v>
      </c>
      <c r="C9" s="107">
        <v>0</v>
      </c>
      <c r="D9" s="107">
        <v>0</v>
      </c>
      <c r="E9" s="107">
        <v>0</v>
      </c>
      <c r="F9" s="107">
        <v>0</v>
      </c>
      <c r="G9" s="107">
        <v>0</v>
      </c>
      <c r="H9" s="107">
        <v>0</v>
      </c>
      <c r="I9" s="107">
        <v>0</v>
      </c>
      <c r="J9" s="6">
        <v>0</v>
      </c>
      <c r="K9" s="113" t="e">
        <f>#REF!</f>
        <v>#REF!</v>
      </c>
      <c r="L9" s="110">
        <v>0</v>
      </c>
      <c r="M9" s="6">
        <v>0</v>
      </c>
    </row>
    <row r="10" spans="1:13" ht="16.5" customHeight="1" x14ac:dyDescent="0.3">
      <c r="A10" s="49" t="s">
        <v>78</v>
      </c>
      <c r="B10" s="105">
        <v>0</v>
      </c>
      <c r="C10" s="99">
        <v>0</v>
      </c>
      <c r="D10" s="99">
        <v>0</v>
      </c>
      <c r="E10" s="99">
        <v>0</v>
      </c>
      <c r="F10" s="99">
        <v>0</v>
      </c>
      <c r="G10" s="99">
        <v>0</v>
      </c>
      <c r="H10" s="99">
        <v>0</v>
      </c>
      <c r="I10" s="99">
        <v>0</v>
      </c>
      <c r="J10" s="105">
        <v>0</v>
      </c>
      <c r="K10" s="113" t="e">
        <f>#REF!</f>
        <v>#REF!</v>
      </c>
      <c r="L10" s="98">
        <v>0</v>
      </c>
      <c r="M10" s="105">
        <v>0</v>
      </c>
    </row>
    <row r="11" spans="1:13" ht="16.5" customHeight="1" x14ac:dyDescent="0.3">
      <c r="A11" s="49" t="s">
        <v>79</v>
      </c>
      <c r="B11" s="6">
        <v>0</v>
      </c>
      <c r="C11" s="107">
        <v>0</v>
      </c>
      <c r="D11" s="107">
        <v>0</v>
      </c>
      <c r="E11" s="107">
        <v>0</v>
      </c>
      <c r="F11" s="107">
        <v>0</v>
      </c>
      <c r="G11" s="107">
        <v>0</v>
      </c>
      <c r="H11" s="107">
        <v>0</v>
      </c>
      <c r="I11" s="107">
        <v>0</v>
      </c>
      <c r="J11" s="6">
        <v>0</v>
      </c>
      <c r="K11" s="113" t="e">
        <f>#REF!</f>
        <v>#REF!</v>
      </c>
      <c r="L11" s="110">
        <v>0</v>
      </c>
      <c r="M11" s="6">
        <v>0</v>
      </c>
    </row>
    <row r="12" spans="1:13" ht="16.5" customHeight="1" x14ac:dyDescent="0.3">
      <c r="A12" s="49" t="s">
        <v>80</v>
      </c>
      <c r="B12" s="105">
        <v>0</v>
      </c>
      <c r="C12" s="99">
        <v>0</v>
      </c>
      <c r="D12" s="99">
        <v>0</v>
      </c>
      <c r="E12" s="99">
        <v>0</v>
      </c>
      <c r="F12" s="99">
        <v>0</v>
      </c>
      <c r="G12" s="99">
        <v>0</v>
      </c>
      <c r="H12" s="99">
        <v>0</v>
      </c>
      <c r="I12" s="99">
        <v>0</v>
      </c>
      <c r="J12" s="105">
        <v>0</v>
      </c>
      <c r="K12" s="113" t="e">
        <f>#REF!</f>
        <v>#REF!</v>
      </c>
      <c r="L12" s="98">
        <v>0</v>
      </c>
      <c r="M12" s="105">
        <v>0</v>
      </c>
    </row>
    <row r="13" spans="1:13" ht="16.5" customHeight="1" x14ac:dyDescent="0.3">
      <c r="A13" s="49" t="s">
        <v>81</v>
      </c>
      <c r="B13" s="6">
        <v>129.15</v>
      </c>
      <c r="C13" s="107">
        <v>0</v>
      </c>
      <c r="D13" s="107">
        <v>0</v>
      </c>
      <c r="E13" s="107">
        <v>0</v>
      </c>
      <c r="F13" s="107">
        <v>0</v>
      </c>
      <c r="G13" s="107">
        <v>0</v>
      </c>
      <c r="H13" s="107">
        <v>0</v>
      </c>
      <c r="I13" s="107">
        <v>-7.3</v>
      </c>
      <c r="J13" s="6">
        <v>136.44999999999999</v>
      </c>
      <c r="K13" s="113" t="e">
        <f>#REF!</f>
        <v>#REF!</v>
      </c>
      <c r="L13" s="110">
        <v>0</v>
      </c>
      <c r="M13" s="6">
        <v>0</v>
      </c>
    </row>
    <row r="14" spans="1:13" ht="16.5" customHeight="1" x14ac:dyDescent="0.3">
      <c r="A14" s="49" t="s">
        <v>82</v>
      </c>
      <c r="B14" s="105">
        <v>113.1942416</v>
      </c>
      <c r="C14" s="99">
        <v>0</v>
      </c>
      <c r="D14" s="99">
        <v>0</v>
      </c>
      <c r="E14" s="99">
        <v>0</v>
      </c>
      <c r="F14" s="99">
        <v>0</v>
      </c>
      <c r="G14" s="99">
        <v>0</v>
      </c>
      <c r="H14" s="99">
        <v>0</v>
      </c>
      <c r="I14" s="99">
        <v>0</v>
      </c>
      <c r="J14" s="105">
        <v>0</v>
      </c>
      <c r="K14" s="113" t="e">
        <f>#REF!</f>
        <v>#REF!</v>
      </c>
      <c r="L14" s="98">
        <v>0</v>
      </c>
      <c r="M14" s="105">
        <v>0</v>
      </c>
    </row>
    <row r="15" spans="1:13" ht="16.5" customHeight="1" x14ac:dyDescent="0.3">
      <c r="A15" s="49" t="s">
        <v>83</v>
      </c>
      <c r="B15" s="6">
        <v>0</v>
      </c>
      <c r="C15" s="107">
        <v>0</v>
      </c>
      <c r="D15" s="107">
        <v>0</v>
      </c>
      <c r="E15" s="107">
        <v>0</v>
      </c>
      <c r="F15" s="107">
        <v>0</v>
      </c>
      <c r="G15" s="107">
        <v>0</v>
      </c>
      <c r="H15" s="107">
        <v>0</v>
      </c>
      <c r="I15" s="107">
        <v>0</v>
      </c>
      <c r="J15" s="6">
        <v>0</v>
      </c>
      <c r="K15" s="113" t="e">
        <f>#REF!</f>
        <v>#REF!</v>
      </c>
      <c r="L15" s="110">
        <v>0</v>
      </c>
      <c r="M15" s="6">
        <v>0</v>
      </c>
    </row>
    <row r="16" spans="1:13" ht="16.5" customHeight="1" x14ac:dyDescent="0.3">
      <c r="A16" s="49" t="s">
        <v>84</v>
      </c>
      <c r="B16" s="105">
        <v>8340.8760000000002</v>
      </c>
      <c r="C16" s="99">
        <v>0</v>
      </c>
      <c r="D16" s="99">
        <v>0</v>
      </c>
      <c r="E16" s="99">
        <v>0</v>
      </c>
      <c r="F16" s="99">
        <v>0</v>
      </c>
      <c r="G16" s="99">
        <v>0</v>
      </c>
      <c r="H16" s="99">
        <v>0</v>
      </c>
      <c r="I16" s="99">
        <v>-3.1440000000000001</v>
      </c>
      <c r="J16" s="105">
        <v>8344.02</v>
      </c>
      <c r="K16" s="113" t="e">
        <f>#REF!</f>
        <v>#REF!</v>
      </c>
      <c r="L16" s="98">
        <v>8340.9249999999993</v>
      </c>
      <c r="M16" s="105">
        <v>0</v>
      </c>
    </row>
    <row r="17" spans="1:15" ht="16.5" customHeight="1" x14ac:dyDescent="0.3">
      <c r="A17" s="49" t="s">
        <v>85</v>
      </c>
      <c r="B17" s="6">
        <v>0</v>
      </c>
      <c r="C17" s="107">
        <v>0</v>
      </c>
      <c r="D17" s="107">
        <v>0</v>
      </c>
      <c r="E17" s="107">
        <v>0</v>
      </c>
      <c r="F17" s="107">
        <v>0</v>
      </c>
      <c r="G17" s="107">
        <v>0</v>
      </c>
      <c r="H17" s="107">
        <v>0</v>
      </c>
      <c r="I17" s="107">
        <v>0</v>
      </c>
      <c r="J17" s="6">
        <v>0</v>
      </c>
      <c r="K17" s="113" t="e">
        <f>#REF!</f>
        <v>#REF!</v>
      </c>
      <c r="L17" s="110">
        <v>0</v>
      </c>
      <c r="M17" s="6">
        <v>0</v>
      </c>
    </row>
    <row r="18" spans="1:15" ht="16.5" customHeight="1" x14ac:dyDescent="0.3">
      <c r="A18" s="49" t="s">
        <v>86</v>
      </c>
      <c r="B18" s="105">
        <v>3.86</v>
      </c>
      <c r="C18" s="99">
        <v>0</v>
      </c>
      <c r="D18" s="99">
        <v>0</v>
      </c>
      <c r="E18" s="99">
        <v>0</v>
      </c>
      <c r="F18" s="99">
        <v>0</v>
      </c>
      <c r="G18" s="99">
        <v>0</v>
      </c>
      <c r="H18" s="99">
        <v>0</v>
      </c>
      <c r="I18" s="99">
        <v>-0.96</v>
      </c>
      <c r="J18" s="105">
        <v>4.82</v>
      </c>
      <c r="K18" s="113" t="e">
        <f>#REF!</f>
        <v>#REF!</v>
      </c>
      <c r="L18" s="98">
        <v>3.86</v>
      </c>
      <c r="M18" s="105">
        <v>0</v>
      </c>
    </row>
    <row r="19" spans="1:15" ht="16.5" customHeight="1" x14ac:dyDescent="0.3">
      <c r="A19" s="49" t="s">
        <v>87</v>
      </c>
      <c r="B19" s="6">
        <v>3551</v>
      </c>
      <c r="C19" s="107">
        <v>0</v>
      </c>
      <c r="D19" s="107">
        <v>0</v>
      </c>
      <c r="E19" s="107">
        <v>0</v>
      </c>
      <c r="F19" s="107">
        <v>0</v>
      </c>
      <c r="G19" s="107">
        <v>0</v>
      </c>
      <c r="H19" s="107">
        <v>0</v>
      </c>
      <c r="I19" s="107">
        <v>0</v>
      </c>
      <c r="J19" s="6">
        <v>0</v>
      </c>
      <c r="K19" s="113" t="e">
        <f>#REF!</f>
        <v>#REF!</v>
      </c>
      <c r="L19" s="110">
        <v>0</v>
      </c>
      <c r="M19" s="6">
        <v>0</v>
      </c>
    </row>
    <row r="20" spans="1:15" ht="16.5" customHeight="1" x14ac:dyDescent="0.3">
      <c r="A20" s="49" t="s">
        <v>88</v>
      </c>
      <c r="B20" s="105">
        <v>0</v>
      </c>
      <c r="C20" s="99">
        <v>0</v>
      </c>
      <c r="D20" s="99">
        <v>0</v>
      </c>
      <c r="E20" s="99">
        <v>0</v>
      </c>
      <c r="F20" s="99">
        <v>0</v>
      </c>
      <c r="G20" s="99">
        <v>0</v>
      </c>
      <c r="H20" s="99">
        <v>0</v>
      </c>
      <c r="I20" s="99">
        <v>0</v>
      </c>
      <c r="J20" s="105">
        <v>0</v>
      </c>
      <c r="K20" s="113" t="e">
        <f>#REF!</f>
        <v>#REF!</v>
      </c>
      <c r="L20" s="98">
        <v>2.1499999999999799</v>
      </c>
      <c r="M20" s="105">
        <v>0</v>
      </c>
    </row>
    <row r="21" spans="1:15" ht="16.5" customHeight="1" x14ac:dyDescent="0.3">
      <c r="A21" s="49" t="s">
        <v>89</v>
      </c>
      <c r="B21" s="6">
        <v>11.91</v>
      </c>
      <c r="C21" s="107">
        <v>0</v>
      </c>
      <c r="D21" s="107">
        <v>0</v>
      </c>
      <c r="E21" s="107">
        <v>0</v>
      </c>
      <c r="F21" s="107">
        <v>0</v>
      </c>
      <c r="G21" s="107">
        <v>0</v>
      </c>
      <c r="H21" s="107">
        <v>0</v>
      </c>
      <c r="I21" s="107">
        <v>17.52</v>
      </c>
      <c r="J21" s="6">
        <v>-5.6</v>
      </c>
      <c r="K21" s="113" t="e">
        <f>#REF!</f>
        <v>#REF!</v>
      </c>
      <c r="L21" s="110">
        <v>-5.6</v>
      </c>
      <c r="M21" s="6">
        <v>0</v>
      </c>
    </row>
    <row r="22" spans="1:15" ht="16.5" customHeight="1" x14ac:dyDescent="0.3">
      <c r="A22" s="49" t="s">
        <v>90</v>
      </c>
      <c r="B22" s="105">
        <v>4274</v>
      </c>
      <c r="C22" s="99">
        <v>0</v>
      </c>
      <c r="D22" s="99">
        <v>0</v>
      </c>
      <c r="E22" s="99">
        <v>0</v>
      </c>
      <c r="F22" s="99">
        <v>0</v>
      </c>
      <c r="G22" s="99">
        <v>0</v>
      </c>
      <c r="H22" s="99">
        <v>1478</v>
      </c>
      <c r="I22" s="99">
        <v>0</v>
      </c>
      <c r="J22" s="105">
        <v>2796</v>
      </c>
      <c r="K22" s="113" t="e">
        <f>#REF!</f>
        <v>#REF!</v>
      </c>
      <c r="L22" s="98">
        <v>0</v>
      </c>
      <c r="M22" s="105">
        <v>0</v>
      </c>
    </row>
    <row r="23" spans="1:15" ht="16.5" customHeight="1" x14ac:dyDescent="0.3">
      <c r="A23" s="49" t="s">
        <v>91</v>
      </c>
      <c r="B23" s="6">
        <v>-58.300325440462998</v>
      </c>
      <c r="C23" s="107">
        <v>0</v>
      </c>
      <c r="D23" s="107">
        <v>0</v>
      </c>
      <c r="E23" s="107">
        <v>0</v>
      </c>
      <c r="F23" s="107">
        <v>0</v>
      </c>
      <c r="G23" s="107">
        <v>0</v>
      </c>
      <c r="H23" s="107">
        <v>31.564066870000001</v>
      </c>
      <c r="I23" s="107">
        <v>-75.392467749999994</v>
      </c>
      <c r="J23" s="6">
        <v>-14.471924560463</v>
      </c>
      <c r="K23" s="113" t="e">
        <f>#REF!</f>
        <v>#REF!</v>
      </c>
      <c r="L23" s="110">
        <v>-85.212965440462995</v>
      </c>
      <c r="M23" s="6">
        <v>26.91264</v>
      </c>
    </row>
    <row r="24" spans="1:15" ht="16.5" customHeight="1" x14ac:dyDescent="0.3">
      <c r="A24" s="49" t="s">
        <v>92</v>
      </c>
      <c r="B24" s="105">
        <v>3440</v>
      </c>
      <c r="C24" s="99">
        <v>0</v>
      </c>
      <c r="D24" s="99">
        <v>0</v>
      </c>
      <c r="E24" s="99">
        <v>0</v>
      </c>
      <c r="F24" s="99">
        <v>0</v>
      </c>
      <c r="G24" s="99">
        <v>0</v>
      </c>
      <c r="H24" s="99">
        <v>186</v>
      </c>
      <c r="I24" s="99">
        <v>-496</v>
      </c>
      <c r="J24" s="105">
        <v>3750</v>
      </c>
      <c r="K24" s="113" t="e">
        <f>#REF!</f>
        <v>#REF!</v>
      </c>
      <c r="L24" s="98">
        <v>0</v>
      </c>
      <c r="M24" s="105">
        <v>0</v>
      </c>
    </row>
    <row r="25" spans="1:15" ht="16.5" customHeight="1" x14ac:dyDescent="0.3">
      <c r="A25" s="49" t="s">
        <v>93</v>
      </c>
      <c r="B25" s="6">
        <v>0</v>
      </c>
      <c r="C25" s="107">
        <v>0</v>
      </c>
      <c r="D25" s="107">
        <v>0</v>
      </c>
      <c r="E25" s="107">
        <v>0</v>
      </c>
      <c r="F25" s="107">
        <v>0</v>
      </c>
      <c r="G25" s="107">
        <v>0</v>
      </c>
      <c r="H25" s="107">
        <v>0</v>
      </c>
      <c r="I25" s="107">
        <v>0</v>
      </c>
      <c r="J25" s="6">
        <v>0</v>
      </c>
      <c r="K25" s="113" t="e">
        <f>#REF!</f>
        <v>#REF!</v>
      </c>
      <c r="L25" s="110">
        <v>0</v>
      </c>
      <c r="M25" s="6">
        <v>0</v>
      </c>
    </row>
    <row r="26" spans="1:15" ht="16.5" customHeight="1" x14ac:dyDescent="0.3">
      <c r="A26" s="49" t="s">
        <v>94</v>
      </c>
      <c r="B26" s="105">
        <v>501.55</v>
      </c>
      <c r="C26" s="99">
        <v>0</v>
      </c>
      <c r="D26" s="99">
        <v>0</v>
      </c>
      <c r="E26" s="99">
        <v>0</v>
      </c>
      <c r="F26" s="99">
        <v>0</v>
      </c>
      <c r="G26" s="99">
        <v>2.84</v>
      </c>
      <c r="H26" s="99">
        <v>468.05</v>
      </c>
      <c r="I26" s="99">
        <v>0</v>
      </c>
      <c r="J26" s="105">
        <v>30.67</v>
      </c>
      <c r="K26" s="113" t="e">
        <f>#REF!</f>
        <v>#REF!</v>
      </c>
      <c r="L26" s="98">
        <v>0</v>
      </c>
      <c r="M26" s="105">
        <v>0</v>
      </c>
    </row>
    <row r="27" spans="1:15" ht="16.5" customHeight="1" x14ac:dyDescent="0.3">
      <c r="A27" s="49" t="s">
        <v>95</v>
      </c>
      <c r="B27" s="6">
        <v>-118.30183005000001</v>
      </c>
      <c r="C27" s="107">
        <v>0</v>
      </c>
      <c r="D27" s="107">
        <v>0</v>
      </c>
      <c r="E27" s="107">
        <v>0</v>
      </c>
      <c r="F27" s="107">
        <v>-1.5102953299999999</v>
      </c>
      <c r="G27" s="107">
        <v>0</v>
      </c>
      <c r="H27" s="107">
        <v>-21.067038239999999</v>
      </c>
      <c r="I27" s="107">
        <v>0</v>
      </c>
      <c r="J27" s="6">
        <v>-95.724496479999999</v>
      </c>
      <c r="K27" s="113" t="e">
        <f>#REF!</f>
        <v>#REF!</v>
      </c>
      <c r="L27" s="110">
        <v>-118.30183005000001</v>
      </c>
      <c r="M27" s="6">
        <v>0</v>
      </c>
      <c r="O27" s="34"/>
    </row>
    <row r="28" spans="1:15" ht="16.5" customHeight="1" x14ac:dyDescent="0.3">
      <c r="A28" s="49" t="s">
        <v>96</v>
      </c>
      <c r="B28" s="105">
        <v>-0.33</v>
      </c>
      <c r="C28" s="99">
        <v>0</v>
      </c>
      <c r="D28" s="99">
        <v>0</v>
      </c>
      <c r="E28" s="99">
        <v>0</v>
      </c>
      <c r="F28" s="99">
        <v>0</v>
      </c>
      <c r="G28" s="99">
        <v>0</v>
      </c>
      <c r="H28" s="99">
        <v>0</v>
      </c>
      <c r="I28" s="99">
        <v>0</v>
      </c>
      <c r="J28" s="105">
        <v>-0.33</v>
      </c>
      <c r="K28" s="113" t="e">
        <f>#REF!</f>
        <v>#REF!</v>
      </c>
      <c r="L28" s="98">
        <v>0</v>
      </c>
      <c r="M28" s="105">
        <v>0</v>
      </c>
    </row>
    <row r="29" spans="1:15" ht="16.5" customHeight="1" x14ac:dyDescent="0.3">
      <c r="A29" s="49" t="s">
        <v>97</v>
      </c>
      <c r="B29" s="6">
        <v>0</v>
      </c>
      <c r="C29" s="107">
        <v>0</v>
      </c>
      <c r="D29" s="107">
        <v>0</v>
      </c>
      <c r="E29" s="107">
        <v>0</v>
      </c>
      <c r="F29" s="107">
        <v>0</v>
      </c>
      <c r="G29" s="107">
        <v>0</v>
      </c>
      <c r="H29" s="107">
        <v>0</v>
      </c>
      <c r="I29" s="107">
        <v>0</v>
      </c>
      <c r="J29" s="6">
        <v>0</v>
      </c>
      <c r="K29" s="113" t="e">
        <f>#REF!</f>
        <v>#REF!</v>
      </c>
      <c r="L29" s="110">
        <v>0</v>
      </c>
      <c r="M29" s="6">
        <v>0</v>
      </c>
    </row>
    <row r="30" spans="1:15" ht="16.5" customHeight="1" x14ac:dyDescent="0.3">
      <c r="A30" s="49" t="s">
        <v>98</v>
      </c>
      <c r="B30" s="105">
        <v>0</v>
      </c>
      <c r="C30" s="99">
        <v>0</v>
      </c>
      <c r="D30" s="99">
        <v>0</v>
      </c>
      <c r="E30" s="99">
        <v>0</v>
      </c>
      <c r="F30" s="99">
        <v>0</v>
      </c>
      <c r="G30" s="99">
        <v>0</v>
      </c>
      <c r="H30" s="99">
        <v>0</v>
      </c>
      <c r="I30" s="99">
        <v>0</v>
      </c>
      <c r="J30" s="105">
        <v>0</v>
      </c>
      <c r="K30" s="113" t="e">
        <f>#REF!</f>
        <v>#REF!</v>
      </c>
      <c r="L30" s="98">
        <v>0</v>
      </c>
      <c r="M30" s="105">
        <v>0</v>
      </c>
    </row>
    <row r="31" spans="1:15" ht="16.5" customHeight="1" x14ac:dyDescent="0.3">
      <c r="A31" s="49" t="s">
        <v>99</v>
      </c>
      <c r="B31" s="6">
        <v>-9</v>
      </c>
      <c r="C31" s="107">
        <v>0</v>
      </c>
      <c r="D31" s="107">
        <v>0</v>
      </c>
      <c r="E31" s="107">
        <v>0</v>
      </c>
      <c r="F31" s="107">
        <v>0</v>
      </c>
      <c r="G31" s="107">
        <v>0</v>
      </c>
      <c r="H31" s="107">
        <v>0</v>
      </c>
      <c r="I31" s="107">
        <v>-9</v>
      </c>
      <c r="J31" s="6">
        <v>0</v>
      </c>
      <c r="K31" s="113" t="e">
        <f>#REF!</f>
        <v>#REF!</v>
      </c>
      <c r="L31" s="110">
        <v>-9</v>
      </c>
      <c r="M31" s="6">
        <v>0</v>
      </c>
    </row>
    <row r="32" spans="1:15" ht="16.5" customHeight="1" x14ac:dyDescent="0.3">
      <c r="A32" s="49" t="s">
        <v>100</v>
      </c>
      <c r="B32" s="105">
        <v>151.32</v>
      </c>
      <c r="C32" s="99">
        <v>0</v>
      </c>
      <c r="D32" s="99">
        <v>0</v>
      </c>
      <c r="E32" s="99">
        <v>0</v>
      </c>
      <c r="F32" s="99">
        <v>0</v>
      </c>
      <c r="G32" s="99">
        <v>0</v>
      </c>
      <c r="H32" s="99">
        <v>0</v>
      </c>
      <c r="I32" s="99">
        <v>139.68</v>
      </c>
      <c r="J32" s="105">
        <v>11.64</v>
      </c>
      <c r="K32" s="113" t="e">
        <f>#REF!</f>
        <v>#REF!</v>
      </c>
      <c r="L32" s="98">
        <v>11.64</v>
      </c>
      <c r="M32" s="105">
        <v>0</v>
      </c>
    </row>
    <row r="33" spans="1:13" ht="16.5" customHeight="1" x14ac:dyDescent="0.3">
      <c r="A33" s="49" t="s">
        <v>101</v>
      </c>
      <c r="B33" s="6">
        <v>1235.99</v>
      </c>
      <c r="C33" s="107">
        <v>0</v>
      </c>
      <c r="D33" s="107">
        <v>0</v>
      </c>
      <c r="E33" s="107">
        <v>0</v>
      </c>
      <c r="F33" s="107">
        <v>0</v>
      </c>
      <c r="G33" s="107">
        <v>0</v>
      </c>
      <c r="H33" s="107">
        <v>0</v>
      </c>
      <c r="I33" s="107">
        <v>-43.64</v>
      </c>
      <c r="J33" s="6">
        <v>1279.6300000000001</v>
      </c>
      <c r="K33" s="113" t="e">
        <f>#REF!</f>
        <v>#REF!</v>
      </c>
      <c r="L33" s="110">
        <v>0</v>
      </c>
      <c r="M33" s="6">
        <v>0</v>
      </c>
    </row>
    <row r="34" spans="1:13" ht="16.5" customHeight="1" x14ac:dyDescent="0.3">
      <c r="A34" s="49" t="s">
        <v>102</v>
      </c>
      <c r="B34" s="105">
        <v>0</v>
      </c>
      <c r="C34" s="99">
        <v>0</v>
      </c>
      <c r="D34" s="99">
        <v>0</v>
      </c>
      <c r="E34" s="99">
        <v>0</v>
      </c>
      <c r="F34" s="99">
        <v>0</v>
      </c>
      <c r="G34" s="99">
        <v>0</v>
      </c>
      <c r="H34" s="99">
        <v>0</v>
      </c>
      <c r="I34" s="99">
        <v>0</v>
      </c>
      <c r="J34" s="105">
        <v>0</v>
      </c>
      <c r="K34" s="113" t="e">
        <f>#REF!</f>
        <v>#REF!</v>
      </c>
      <c r="L34" s="98">
        <v>0</v>
      </c>
      <c r="M34" s="105">
        <v>0</v>
      </c>
    </row>
    <row r="35" spans="1:13" ht="16.5" customHeight="1" x14ac:dyDescent="0.3">
      <c r="A35" s="49" t="s">
        <v>103</v>
      </c>
      <c r="B35" s="6">
        <v>629.09</v>
      </c>
      <c r="C35" s="107">
        <v>0</v>
      </c>
      <c r="D35" s="107">
        <v>0</v>
      </c>
      <c r="E35" s="107">
        <v>0</v>
      </c>
      <c r="F35" s="107">
        <v>0</v>
      </c>
      <c r="G35" s="107">
        <v>0</v>
      </c>
      <c r="H35" s="107">
        <v>0</v>
      </c>
      <c r="I35" s="107">
        <v>0</v>
      </c>
      <c r="J35" s="6">
        <v>629.09</v>
      </c>
      <c r="K35" s="113" t="e">
        <f>#REF!</f>
        <v>#REF!</v>
      </c>
      <c r="L35" s="110">
        <v>629.09</v>
      </c>
      <c r="M35" s="6">
        <v>0</v>
      </c>
    </row>
    <row r="36" spans="1:13" ht="16.5" customHeight="1" x14ac:dyDescent="0.3">
      <c r="A36" s="53" t="s">
        <v>105</v>
      </c>
      <c r="B36" s="108">
        <v>22205.402086109501</v>
      </c>
      <c r="C36" s="102">
        <v>0</v>
      </c>
      <c r="D36" s="102">
        <v>0</v>
      </c>
      <c r="E36" s="102">
        <v>0</v>
      </c>
      <c r="F36" s="102">
        <v>-1.5102953299999999</v>
      </c>
      <c r="G36" s="102">
        <v>2.84</v>
      </c>
      <c r="H36" s="102">
        <v>2142.5470286300001</v>
      </c>
      <c r="I36" s="102">
        <v>-478.23646774999901</v>
      </c>
      <c r="J36" s="108">
        <v>16875.587578959501</v>
      </c>
      <c r="K36" s="114" t="e">
        <f>#REF!</f>
        <v>#REF!</v>
      </c>
      <c r="L36" s="101">
        <v>8778.9442045095293</v>
      </c>
      <c r="M36" s="108">
        <v>26.91264</v>
      </c>
    </row>
    <row r="37" spans="1:13" ht="16.5" customHeight="1" x14ac:dyDescent="0.3">
      <c r="A37" s="39"/>
      <c r="B37" s="39"/>
      <c r="C37" s="39"/>
      <c r="D37" s="39"/>
      <c r="E37" s="39"/>
      <c r="F37" s="39"/>
      <c r="G37" s="39"/>
      <c r="H37" s="39"/>
      <c r="I37" s="39"/>
      <c r="J37" s="39"/>
      <c r="L37" s="39"/>
      <c r="M37" s="39"/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fxkUZgPU3MSZu6unUkChJ2X+JYtH1tWNzXiJUo8Df64ek4pz0oBFCUHca/kwpPFqEYMkT3VtGTzWIlJwIQiUJg==" saltValue="HJ81N55VQIaptvVjkX2uMg==" spinCount="100000" sheet="1" objects="1" scenarios="1"/>
  <mergeCells count="1">
    <mergeCell ref="A1:B1"/>
  </mergeCells>
  <conditionalFormatting sqref="B8:M36">
    <cfRule type="cellIs" dxfId="246" priority="2" operator="between">
      <formula>0</formula>
      <formula>0.1</formula>
    </cfRule>
    <cfRule type="cellIs" dxfId="245" priority="3" operator="lessThan">
      <formula>0</formula>
    </cfRule>
    <cfRule type="cellIs" dxfId="244" priority="4" operator="greaterThanOrEqual">
      <formula>0.1</formula>
    </cfRule>
  </conditionalFormatting>
  <conditionalFormatting sqref="A1:XFD1048576">
    <cfRule type="cellIs" dxfId="243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J27"/>
  <sheetViews>
    <sheetView showGridLines="0" zoomScale="85" zoomScaleNormal="85" workbookViewId="0">
      <selection activeCell="A100" sqref="A100"/>
    </sheetView>
  </sheetViews>
  <sheetFormatPr defaultRowHeight="15" x14ac:dyDescent="0.25"/>
  <cols>
    <col min="1" max="1" width="23.140625" customWidth="1"/>
    <col min="2" max="2" width="17.85546875" customWidth="1"/>
    <col min="3" max="3" width="1.140625" customWidth="1"/>
  </cols>
  <sheetData>
    <row r="1" spans="1:10" ht="25.5" x14ac:dyDescent="0.5">
      <c r="A1" s="173" t="s">
        <v>126</v>
      </c>
      <c r="B1" s="174"/>
      <c r="C1" s="174"/>
      <c r="D1" s="3"/>
      <c r="E1" s="3"/>
      <c r="F1" s="3"/>
      <c r="G1" s="3"/>
    </row>
    <row r="2" spans="1:10" ht="16.5" x14ac:dyDescent="0.3">
      <c r="A2" s="3"/>
      <c r="B2" s="3"/>
      <c r="C2" s="3"/>
      <c r="D2" s="3"/>
      <c r="E2" s="3"/>
      <c r="F2" s="3"/>
      <c r="G2" s="3"/>
    </row>
    <row r="3" spans="1:10" ht="17.25" x14ac:dyDescent="0.3">
      <c r="A3" s="24" t="s">
        <v>75</v>
      </c>
      <c r="B3" s="25"/>
      <c r="C3" s="26"/>
      <c r="D3" s="27" t="s">
        <v>142</v>
      </c>
      <c r="E3" s="26"/>
      <c r="F3" s="26"/>
      <c r="G3" s="26"/>
      <c r="H3" s="28"/>
      <c r="I3" s="28"/>
      <c r="J3" s="28"/>
    </row>
    <row r="4" spans="1:10" ht="17.25" x14ac:dyDescent="0.3">
      <c r="A4" s="17"/>
      <c r="B4" s="26"/>
      <c r="C4" s="26"/>
      <c r="D4" s="27"/>
      <c r="E4" s="26"/>
      <c r="F4" s="26"/>
      <c r="G4" s="26"/>
      <c r="H4" s="28"/>
      <c r="I4" s="28"/>
      <c r="J4" s="28"/>
    </row>
    <row r="5" spans="1:10" ht="17.25" x14ac:dyDescent="0.3">
      <c r="A5" s="24" t="s">
        <v>109</v>
      </c>
      <c r="B5" s="25"/>
      <c r="C5" s="26"/>
      <c r="D5" s="27" t="s">
        <v>143</v>
      </c>
      <c r="E5" s="26"/>
      <c r="F5" s="26"/>
      <c r="G5" s="26"/>
      <c r="H5" s="28"/>
      <c r="I5" s="28"/>
      <c r="J5" s="28"/>
    </row>
    <row r="6" spans="1:10" ht="17.25" x14ac:dyDescent="0.3">
      <c r="A6" s="17"/>
      <c r="B6" s="26"/>
      <c r="C6" s="26"/>
      <c r="D6" s="27"/>
      <c r="E6" s="26"/>
      <c r="F6" s="26"/>
      <c r="G6" s="26"/>
      <c r="H6" s="28"/>
      <c r="I6" s="28"/>
      <c r="J6" s="28"/>
    </row>
    <row r="7" spans="1:10" ht="17.25" x14ac:dyDescent="0.3">
      <c r="A7" s="24" t="s">
        <v>119</v>
      </c>
      <c r="B7" s="25"/>
      <c r="C7" s="26"/>
      <c r="D7" s="27" t="s">
        <v>144</v>
      </c>
      <c r="E7" s="26"/>
      <c r="F7" s="26"/>
      <c r="G7" s="26"/>
      <c r="H7" s="28"/>
      <c r="I7" s="28"/>
      <c r="J7" s="28"/>
    </row>
    <row r="8" spans="1:10" ht="17.25" x14ac:dyDescent="0.3">
      <c r="A8" s="17"/>
      <c r="B8" s="26"/>
      <c r="C8" s="26"/>
      <c r="D8" s="27"/>
      <c r="E8" s="26"/>
      <c r="F8" s="26"/>
      <c r="G8" s="26"/>
      <c r="H8" s="28"/>
      <c r="I8" s="28"/>
      <c r="J8" s="28"/>
    </row>
    <row r="9" spans="1:10" ht="17.25" x14ac:dyDescent="0.3">
      <c r="A9" s="24" t="s">
        <v>139</v>
      </c>
      <c r="B9" s="25"/>
      <c r="C9" s="26"/>
      <c r="D9" s="27" t="s">
        <v>145</v>
      </c>
      <c r="E9" s="26"/>
      <c r="F9" s="26"/>
      <c r="G9" s="26"/>
      <c r="H9" s="28"/>
      <c r="I9" s="28"/>
      <c r="J9" s="28"/>
    </row>
    <row r="10" spans="1:10" ht="17.25" x14ac:dyDescent="0.3">
      <c r="A10" s="17"/>
      <c r="B10" s="26"/>
      <c r="C10" s="26"/>
      <c r="D10" s="27"/>
      <c r="E10" s="26"/>
      <c r="F10" s="26"/>
      <c r="G10" s="26"/>
      <c r="H10" s="28"/>
      <c r="I10" s="28"/>
      <c r="J10" s="28"/>
    </row>
    <row r="11" spans="1:10" ht="17.25" x14ac:dyDescent="0.3">
      <c r="A11" s="24" t="s">
        <v>117</v>
      </c>
      <c r="B11" s="25"/>
      <c r="C11" s="26"/>
      <c r="D11" s="27" t="s">
        <v>146</v>
      </c>
      <c r="E11" s="26"/>
      <c r="F11" s="26"/>
      <c r="G11" s="26"/>
      <c r="H11" s="28"/>
      <c r="I11" s="28"/>
      <c r="J11" s="28"/>
    </row>
    <row r="12" spans="1:10" ht="17.25" x14ac:dyDescent="0.3">
      <c r="A12" s="17"/>
      <c r="B12" s="26"/>
      <c r="C12" s="26"/>
      <c r="D12" s="27"/>
      <c r="E12" s="26"/>
      <c r="F12" s="26"/>
      <c r="G12" s="26"/>
      <c r="H12" s="28"/>
      <c r="I12" s="28"/>
      <c r="J12" s="28"/>
    </row>
    <row r="13" spans="1:10" ht="17.25" x14ac:dyDescent="0.3">
      <c r="A13" s="24" t="s">
        <v>118</v>
      </c>
      <c r="B13" s="25"/>
      <c r="C13" s="26"/>
      <c r="D13" s="27" t="s">
        <v>147</v>
      </c>
      <c r="E13" s="26"/>
      <c r="F13" s="26"/>
      <c r="G13" s="26"/>
      <c r="H13" s="28"/>
      <c r="I13" s="28"/>
      <c r="J13" s="28"/>
    </row>
    <row r="14" spans="1:10" ht="17.25" x14ac:dyDescent="0.3">
      <c r="A14" s="17"/>
      <c r="B14" s="26"/>
      <c r="C14" s="26"/>
      <c r="D14" s="27"/>
      <c r="E14" s="26"/>
      <c r="F14" s="26"/>
      <c r="G14" s="26"/>
      <c r="H14" s="28"/>
      <c r="I14" s="28"/>
      <c r="J14" s="28"/>
    </row>
    <row r="15" spans="1:10" ht="17.25" x14ac:dyDescent="0.3">
      <c r="A15" s="24" t="s">
        <v>140</v>
      </c>
      <c r="B15" s="25"/>
      <c r="C15" s="26"/>
      <c r="D15" s="27" t="s">
        <v>148</v>
      </c>
      <c r="E15" s="26"/>
      <c r="F15" s="26"/>
      <c r="G15" s="26"/>
      <c r="H15" s="28"/>
      <c r="I15" s="28"/>
      <c r="J15" s="28"/>
    </row>
    <row r="16" spans="1:10" ht="17.25" x14ac:dyDescent="0.3">
      <c r="A16" s="17"/>
      <c r="B16" s="26"/>
      <c r="C16" s="26"/>
      <c r="D16" s="27"/>
      <c r="E16" s="26"/>
      <c r="F16" s="26"/>
      <c r="G16" s="26"/>
      <c r="H16" s="28"/>
      <c r="I16" s="28"/>
      <c r="J16" s="28"/>
    </row>
    <row r="17" spans="1:10" ht="17.25" x14ac:dyDescent="0.3">
      <c r="A17" s="24" t="s">
        <v>120</v>
      </c>
      <c r="B17" s="25"/>
      <c r="C17" s="26"/>
      <c r="D17" s="27" t="s">
        <v>141</v>
      </c>
      <c r="E17" s="26"/>
      <c r="F17" s="26"/>
      <c r="G17" s="26"/>
      <c r="H17" s="28"/>
      <c r="I17" s="28"/>
      <c r="J17" s="28"/>
    </row>
    <row r="18" spans="1:10" ht="17.25" x14ac:dyDescent="0.3">
      <c r="A18" s="17"/>
      <c r="B18" s="26"/>
      <c r="C18" s="26"/>
      <c r="D18" s="27"/>
      <c r="E18" s="26"/>
      <c r="F18" s="26"/>
      <c r="G18" s="26"/>
      <c r="H18" s="28"/>
      <c r="I18" s="28"/>
      <c r="J18" s="28"/>
    </row>
    <row r="19" spans="1:10" ht="17.25" x14ac:dyDescent="0.3">
      <c r="A19" s="24" t="s">
        <v>73</v>
      </c>
      <c r="B19" s="25"/>
      <c r="C19" s="26"/>
      <c r="D19" s="27" t="s">
        <v>149</v>
      </c>
      <c r="E19" s="26"/>
      <c r="F19" s="26"/>
      <c r="G19" s="26"/>
      <c r="H19" s="28"/>
      <c r="I19" s="28"/>
      <c r="J19" s="28"/>
    </row>
    <row r="20" spans="1:10" ht="17.25" x14ac:dyDescent="0.3">
      <c r="A20" s="26"/>
      <c r="B20" s="26"/>
      <c r="C20" s="26"/>
      <c r="D20" s="26"/>
      <c r="E20" s="26"/>
      <c r="F20" s="26"/>
      <c r="G20" s="26"/>
      <c r="H20" s="28"/>
      <c r="I20" s="28"/>
      <c r="J20" s="28"/>
    </row>
    <row r="21" spans="1:10" ht="17.25" x14ac:dyDescent="0.3">
      <c r="A21" s="24" t="s">
        <v>235</v>
      </c>
      <c r="B21" s="25"/>
      <c r="C21" s="26"/>
      <c r="D21" s="27" t="s">
        <v>236</v>
      </c>
      <c r="E21" s="26"/>
      <c r="F21" s="26"/>
      <c r="G21" s="26"/>
      <c r="H21" s="28"/>
      <c r="I21" s="28"/>
      <c r="J21" s="28"/>
    </row>
    <row r="22" spans="1:10" ht="16.5" x14ac:dyDescent="0.3">
      <c r="A22" s="3"/>
      <c r="B22" s="3"/>
      <c r="C22" s="3"/>
      <c r="D22" s="3"/>
      <c r="E22" s="3"/>
      <c r="F22" s="3"/>
      <c r="G22" s="3"/>
    </row>
    <row r="23" spans="1:10" ht="16.5" x14ac:dyDescent="0.3">
      <c r="A23" s="3"/>
      <c r="B23" s="3"/>
      <c r="C23" s="3"/>
      <c r="D23" s="3"/>
      <c r="E23" s="3"/>
      <c r="F23" s="3"/>
      <c r="G23" s="3"/>
    </row>
    <row r="24" spans="1:10" ht="16.5" x14ac:dyDescent="0.3">
      <c r="A24" s="3"/>
      <c r="B24" s="3"/>
      <c r="C24" s="3"/>
      <c r="D24" s="3"/>
      <c r="E24" s="3"/>
      <c r="F24" s="3"/>
      <c r="G24" s="5"/>
      <c r="H24" s="5"/>
      <c r="I24" s="5"/>
    </row>
    <row r="25" spans="1:10" ht="16.5" x14ac:dyDescent="0.3">
      <c r="A25" s="3"/>
      <c r="B25" s="3"/>
      <c r="C25" s="3"/>
      <c r="D25" s="3"/>
      <c r="E25" s="3"/>
      <c r="F25" s="3"/>
      <c r="G25" s="3"/>
    </row>
    <row r="26" spans="1:10" ht="16.5" x14ac:dyDescent="0.3">
      <c r="A26" s="3"/>
      <c r="B26" s="3"/>
      <c r="C26" s="3"/>
      <c r="D26" s="3"/>
      <c r="E26" s="3"/>
      <c r="F26" s="3"/>
      <c r="G26" s="3"/>
    </row>
    <row r="27" spans="1:10" x14ac:dyDescent="0.25">
      <c r="I27" s="10"/>
    </row>
  </sheetData>
  <sheetProtection algorithmName="SHA-512" hashValue="MU69AJY/daJN3kOaqGDu8RvZ5WhELqeU9OByW8eAXhW+ePddJ9tOCEyHk3QZKRrgmpE44/VIO5TJCwcfL442IQ==" saltValue="zFWZUpzd0pZNgyiijehEBA==" spinCount="100000" sheet="1" objects="1" scenarios="1"/>
  <sortState ref="A3:A11">
    <sortCondition ref="A3"/>
  </sortState>
  <mergeCells count="1">
    <mergeCell ref="A1:C1"/>
  </mergeCells>
  <pageMargins left="0.7" right="0.7" top="0.75" bottom="0.75" header="0.3" footer="0.3"/>
  <pageSetup paperSize="9" scale="82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pageSetUpPr fitToPage="1"/>
  </sheetPr>
  <dimension ref="A1:K39"/>
  <sheetViews>
    <sheetView showGridLines="0" showZeros="0" zoomScale="85" zoomScaleNormal="85" workbookViewId="0">
      <selection activeCell="A100" sqref="A100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75" t="str">
        <f>'Table of Contents'!B36</f>
        <v>Table 1.18</v>
      </c>
      <c r="B1" s="175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"AIF: "&amp;'Table of Contents'!A36&amp;", "&amp;'Table of Contents'!A3</f>
        <v>AIF: Total Net Sales of ETFs and Funds of Funds, 2016:Q2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104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4" t="s">
        <v>197</v>
      </c>
      <c r="C6" s="54"/>
      <c r="D6" s="54"/>
      <c r="E6" s="54"/>
      <c r="F6" s="38"/>
      <c r="G6" s="54" t="s">
        <v>198</v>
      </c>
      <c r="H6" s="54"/>
      <c r="I6" s="54"/>
      <c r="J6" s="54"/>
      <c r="K6" s="54"/>
    </row>
    <row r="7" spans="1:11" ht="16.5" customHeight="1" x14ac:dyDescent="0.3">
      <c r="A7" s="39"/>
      <c r="B7" s="55" t="s">
        <v>108</v>
      </c>
      <c r="C7" s="49" t="s">
        <v>111</v>
      </c>
      <c r="D7" s="49" t="s">
        <v>112</v>
      </c>
      <c r="E7" s="49" t="s">
        <v>113</v>
      </c>
      <c r="F7" s="56"/>
      <c r="G7" s="55" t="s">
        <v>108</v>
      </c>
      <c r="H7" s="49" t="s">
        <v>111</v>
      </c>
      <c r="I7" s="49" t="s">
        <v>115</v>
      </c>
      <c r="J7" s="49" t="s">
        <v>116</v>
      </c>
      <c r="K7" s="49" t="s">
        <v>113</v>
      </c>
    </row>
    <row r="8" spans="1:11" ht="16.5" customHeight="1" x14ac:dyDescent="0.3">
      <c r="A8" s="49" t="s">
        <v>76</v>
      </c>
      <c r="B8" s="105">
        <v>0</v>
      </c>
      <c r="C8" s="99">
        <v>0</v>
      </c>
      <c r="D8" s="99">
        <v>0</v>
      </c>
      <c r="E8" s="105">
        <v>0</v>
      </c>
      <c r="F8" s="113"/>
      <c r="G8" s="105">
        <v>-23.065999999999999</v>
      </c>
      <c r="H8" s="99">
        <v>43.671999999999997</v>
      </c>
      <c r="I8" s="99">
        <v>-14.013</v>
      </c>
      <c r="J8" s="99">
        <v>-62.119</v>
      </c>
      <c r="K8" s="105">
        <v>9.3940000000000001</v>
      </c>
    </row>
    <row r="9" spans="1:11" ht="16.5" customHeight="1" x14ac:dyDescent="0.3">
      <c r="A9" s="49" t="s">
        <v>77</v>
      </c>
      <c r="B9" s="6">
        <v>0</v>
      </c>
      <c r="C9" s="107">
        <v>0</v>
      </c>
      <c r="D9" s="107">
        <v>0</v>
      </c>
      <c r="E9" s="6">
        <v>0</v>
      </c>
      <c r="F9" s="113"/>
      <c r="G9" s="6">
        <v>0</v>
      </c>
      <c r="H9" s="107">
        <v>0</v>
      </c>
      <c r="I9" s="107">
        <v>0</v>
      </c>
      <c r="J9" s="107">
        <v>0</v>
      </c>
      <c r="K9" s="6">
        <v>0</v>
      </c>
    </row>
    <row r="10" spans="1:11" ht="16.5" customHeight="1" x14ac:dyDescent="0.3">
      <c r="A10" s="49" t="s">
        <v>78</v>
      </c>
      <c r="B10" s="105">
        <v>0</v>
      </c>
      <c r="C10" s="99">
        <v>0</v>
      </c>
      <c r="D10" s="99">
        <v>0</v>
      </c>
      <c r="E10" s="105">
        <v>0</v>
      </c>
      <c r="F10" s="113"/>
      <c r="G10" s="105">
        <v>0</v>
      </c>
      <c r="H10" s="99">
        <v>0</v>
      </c>
      <c r="I10" s="99">
        <v>0</v>
      </c>
      <c r="J10" s="99">
        <v>0</v>
      </c>
      <c r="K10" s="105">
        <v>0</v>
      </c>
    </row>
    <row r="11" spans="1:11" ht="16.5" customHeight="1" x14ac:dyDescent="0.3">
      <c r="A11" s="49" t="s">
        <v>79</v>
      </c>
      <c r="B11" s="6">
        <v>0</v>
      </c>
      <c r="C11" s="107">
        <v>0</v>
      </c>
      <c r="D11" s="107">
        <v>0</v>
      </c>
      <c r="E11" s="6">
        <v>0</v>
      </c>
      <c r="F11" s="113"/>
      <c r="G11" s="6">
        <v>0</v>
      </c>
      <c r="H11" s="107">
        <v>0</v>
      </c>
      <c r="I11" s="107">
        <v>0</v>
      </c>
      <c r="J11" s="107">
        <v>0</v>
      </c>
      <c r="K11" s="6">
        <v>0</v>
      </c>
    </row>
    <row r="12" spans="1:11" ht="16.5" customHeight="1" x14ac:dyDescent="0.3">
      <c r="A12" s="49" t="s">
        <v>80</v>
      </c>
      <c r="B12" s="105">
        <v>0</v>
      </c>
      <c r="C12" s="99">
        <v>0</v>
      </c>
      <c r="D12" s="99">
        <v>0</v>
      </c>
      <c r="E12" s="105">
        <v>0</v>
      </c>
      <c r="F12" s="113"/>
      <c r="G12" s="105">
        <v>0</v>
      </c>
      <c r="H12" s="99">
        <v>0</v>
      </c>
      <c r="I12" s="99">
        <v>0</v>
      </c>
      <c r="J12" s="99">
        <v>0</v>
      </c>
      <c r="K12" s="105">
        <v>0</v>
      </c>
    </row>
    <row r="13" spans="1:11" ht="16.5" customHeight="1" x14ac:dyDescent="0.3">
      <c r="A13" s="49" t="s">
        <v>81</v>
      </c>
      <c r="B13" s="6">
        <v>0</v>
      </c>
      <c r="C13" s="107">
        <v>0</v>
      </c>
      <c r="D13" s="107">
        <v>0</v>
      </c>
      <c r="E13" s="6">
        <v>0</v>
      </c>
      <c r="F13" s="113"/>
      <c r="G13" s="6">
        <v>-2.84</v>
      </c>
      <c r="H13" s="107">
        <v>-9.68</v>
      </c>
      <c r="I13" s="107">
        <v>49.56</v>
      </c>
      <c r="J13" s="107">
        <v>-42.72</v>
      </c>
      <c r="K13" s="6">
        <v>0</v>
      </c>
    </row>
    <row r="14" spans="1:11" ht="16.5" customHeight="1" x14ac:dyDescent="0.3">
      <c r="A14" s="49" t="s">
        <v>82</v>
      </c>
      <c r="B14" s="105">
        <v>0</v>
      </c>
      <c r="C14" s="99">
        <v>0</v>
      </c>
      <c r="D14" s="99">
        <v>0</v>
      </c>
      <c r="E14" s="105">
        <v>0</v>
      </c>
      <c r="F14" s="113"/>
      <c r="G14" s="105">
        <v>133.82799800000001</v>
      </c>
      <c r="H14" s="99">
        <v>-92.228543200000004</v>
      </c>
      <c r="I14" s="99">
        <v>226.0565412</v>
      </c>
      <c r="J14" s="99">
        <v>0</v>
      </c>
      <c r="K14" s="105">
        <v>0</v>
      </c>
    </row>
    <row r="15" spans="1:11" ht="16.5" customHeight="1" x14ac:dyDescent="0.3">
      <c r="A15" s="49" t="s">
        <v>83</v>
      </c>
      <c r="B15" s="6">
        <v>0</v>
      </c>
      <c r="C15" s="107">
        <v>0</v>
      </c>
      <c r="D15" s="107">
        <v>0</v>
      </c>
      <c r="E15" s="6">
        <v>0</v>
      </c>
      <c r="F15" s="113"/>
      <c r="G15" s="6">
        <v>0</v>
      </c>
      <c r="H15" s="107">
        <v>0</v>
      </c>
      <c r="I15" s="107">
        <v>0</v>
      </c>
      <c r="J15" s="107">
        <v>0</v>
      </c>
      <c r="K15" s="6">
        <v>0</v>
      </c>
    </row>
    <row r="16" spans="1:11" ht="16.5" customHeight="1" x14ac:dyDescent="0.3">
      <c r="A16" s="49" t="s">
        <v>84</v>
      </c>
      <c r="B16" s="105">
        <v>0</v>
      </c>
      <c r="C16" s="99">
        <v>0</v>
      </c>
      <c r="D16" s="99">
        <v>0</v>
      </c>
      <c r="E16" s="105">
        <v>0</v>
      </c>
      <c r="F16" s="113"/>
      <c r="G16" s="105">
        <v>2048.5610000000001</v>
      </c>
      <c r="H16" s="99">
        <v>35.844000000000001</v>
      </c>
      <c r="I16" s="99">
        <v>-5.2999999999999999E-2</v>
      </c>
      <c r="J16" s="99">
        <v>1673.278</v>
      </c>
      <c r="K16" s="105">
        <v>339.49200000000002</v>
      </c>
    </row>
    <row r="17" spans="1:11" ht="16.5" customHeight="1" x14ac:dyDescent="0.3">
      <c r="A17" s="49" t="s">
        <v>85</v>
      </c>
      <c r="B17" s="6">
        <v>0</v>
      </c>
      <c r="C17" s="107">
        <v>0</v>
      </c>
      <c r="D17" s="107">
        <v>0</v>
      </c>
      <c r="E17" s="6">
        <v>0</v>
      </c>
      <c r="F17" s="113"/>
      <c r="G17" s="6">
        <v>0</v>
      </c>
      <c r="H17" s="107">
        <v>0</v>
      </c>
      <c r="I17" s="107">
        <v>0</v>
      </c>
      <c r="J17" s="107">
        <v>0</v>
      </c>
      <c r="K17" s="6">
        <v>0</v>
      </c>
    </row>
    <row r="18" spans="1:11" ht="16.5" customHeight="1" x14ac:dyDescent="0.3">
      <c r="A18" s="49" t="s">
        <v>86</v>
      </c>
      <c r="B18" s="105">
        <v>0</v>
      </c>
      <c r="C18" s="99">
        <v>0</v>
      </c>
      <c r="D18" s="99">
        <v>0</v>
      </c>
      <c r="E18" s="105">
        <v>0</v>
      </c>
      <c r="F18" s="113"/>
      <c r="G18" s="105">
        <v>-44.1</v>
      </c>
      <c r="H18" s="99">
        <v>-17.09</v>
      </c>
      <c r="I18" s="99">
        <v>15.25</v>
      </c>
      <c r="J18" s="99">
        <v>-53.5</v>
      </c>
      <c r="K18" s="105">
        <v>11.24</v>
      </c>
    </row>
    <row r="19" spans="1:11" ht="16.5" customHeight="1" x14ac:dyDescent="0.3">
      <c r="A19" s="49" t="s">
        <v>87</v>
      </c>
      <c r="B19" s="6">
        <v>0</v>
      </c>
      <c r="C19" s="107">
        <v>0</v>
      </c>
      <c r="D19" s="107">
        <v>0</v>
      </c>
      <c r="E19" s="6">
        <v>0</v>
      </c>
      <c r="F19" s="113"/>
      <c r="G19" s="6">
        <v>0</v>
      </c>
      <c r="H19" s="107">
        <v>0</v>
      </c>
      <c r="I19" s="107">
        <v>0</v>
      </c>
      <c r="J19" s="107">
        <v>0</v>
      </c>
      <c r="K19" s="6">
        <v>0</v>
      </c>
    </row>
    <row r="20" spans="1:11" ht="16.5" customHeight="1" x14ac:dyDescent="0.3">
      <c r="A20" s="49" t="s">
        <v>88</v>
      </c>
      <c r="B20" s="105">
        <v>0</v>
      </c>
      <c r="C20" s="99">
        <v>0</v>
      </c>
      <c r="D20" s="99">
        <v>0</v>
      </c>
      <c r="E20" s="105">
        <v>0</v>
      </c>
      <c r="F20" s="113"/>
      <c r="G20" s="105">
        <v>-195.5</v>
      </c>
      <c r="H20" s="99">
        <v>0</v>
      </c>
      <c r="I20" s="99">
        <v>0</v>
      </c>
      <c r="J20" s="99">
        <v>-197.22</v>
      </c>
      <c r="K20" s="105">
        <v>1.72</v>
      </c>
    </row>
    <row r="21" spans="1:11" ht="16.5" customHeight="1" x14ac:dyDescent="0.3">
      <c r="A21" s="49" t="s">
        <v>89</v>
      </c>
      <c r="B21" s="6">
        <v>0</v>
      </c>
      <c r="C21" s="107">
        <v>0</v>
      </c>
      <c r="D21" s="107">
        <v>0</v>
      </c>
      <c r="E21" s="6">
        <v>0</v>
      </c>
      <c r="F21" s="113"/>
      <c r="G21" s="6">
        <v>-8.69</v>
      </c>
      <c r="H21" s="107">
        <v>0</v>
      </c>
      <c r="I21" s="107">
        <v>0</v>
      </c>
      <c r="J21" s="107">
        <v>0</v>
      </c>
      <c r="K21" s="6">
        <v>-8.69</v>
      </c>
    </row>
    <row r="22" spans="1:11" ht="16.5" customHeight="1" x14ac:dyDescent="0.3">
      <c r="A22" s="49" t="s">
        <v>90</v>
      </c>
      <c r="B22" s="105">
        <v>0</v>
      </c>
      <c r="C22" s="99">
        <v>0</v>
      </c>
      <c r="D22" s="99">
        <v>0</v>
      </c>
      <c r="E22" s="105">
        <v>0</v>
      </c>
      <c r="F22" s="113"/>
      <c r="G22" s="105">
        <v>516</v>
      </c>
      <c r="H22" s="99">
        <v>0</v>
      </c>
      <c r="I22" s="99">
        <v>0</v>
      </c>
      <c r="J22" s="99">
        <v>0</v>
      </c>
      <c r="K22" s="105">
        <v>0</v>
      </c>
    </row>
    <row r="23" spans="1:11" ht="16.5" customHeight="1" x14ac:dyDescent="0.3">
      <c r="A23" s="49" t="s">
        <v>91</v>
      </c>
      <c r="B23" s="6">
        <v>0</v>
      </c>
      <c r="C23" s="107">
        <v>0</v>
      </c>
      <c r="D23" s="107">
        <v>0</v>
      </c>
      <c r="E23" s="6">
        <v>0</v>
      </c>
      <c r="F23" s="113"/>
      <c r="G23" s="6">
        <v>-101.25704723816</v>
      </c>
      <c r="H23" s="107">
        <v>-3.0261422913763001</v>
      </c>
      <c r="I23" s="107">
        <v>0</v>
      </c>
      <c r="J23" s="107">
        <v>0</v>
      </c>
      <c r="K23" s="6">
        <v>-98.230904946783994</v>
      </c>
    </row>
    <row r="24" spans="1:11" ht="16.5" customHeight="1" x14ac:dyDescent="0.3">
      <c r="A24" s="49" t="s">
        <v>92</v>
      </c>
      <c r="B24" s="105">
        <v>4</v>
      </c>
      <c r="C24" s="99">
        <v>0</v>
      </c>
      <c r="D24" s="99">
        <v>0</v>
      </c>
      <c r="E24" s="105">
        <v>0</v>
      </c>
      <c r="F24" s="113"/>
      <c r="G24" s="105">
        <v>-1305</v>
      </c>
      <c r="H24" s="99">
        <v>0</v>
      </c>
      <c r="I24" s="99">
        <v>0</v>
      </c>
      <c r="J24" s="99">
        <v>0</v>
      </c>
      <c r="K24" s="105">
        <v>0</v>
      </c>
    </row>
    <row r="25" spans="1:11" ht="16.5" customHeight="1" x14ac:dyDescent="0.3">
      <c r="A25" s="49" t="s">
        <v>93</v>
      </c>
      <c r="B25" s="6">
        <v>0</v>
      </c>
      <c r="C25" s="107">
        <v>0</v>
      </c>
      <c r="D25" s="107">
        <v>0</v>
      </c>
      <c r="E25" s="6">
        <v>0</v>
      </c>
      <c r="F25" s="113"/>
      <c r="G25" s="6">
        <v>0</v>
      </c>
      <c r="H25" s="107">
        <v>0</v>
      </c>
      <c r="I25" s="107">
        <v>0</v>
      </c>
      <c r="J25" s="107">
        <v>0</v>
      </c>
      <c r="K25" s="6">
        <v>0</v>
      </c>
    </row>
    <row r="26" spans="1:11" ht="16.5" customHeight="1" x14ac:dyDescent="0.3">
      <c r="A26" s="49" t="s">
        <v>94</v>
      </c>
      <c r="B26" s="105">
        <v>0</v>
      </c>
      <c r="C26" s="99">
        <v>0</v>
      </c>
      <c r="D26" s="99">
        <v>0</v>
      </c>
      <c r="E26" s="105">
        <v>0</v>
      </c>
      <c r="F26" s="113"/>
      <c r="G26" s="105">
        <v>-52.66</v>
      </c>
      <c r="H26" s="99">
        <v>-39.35</v>
      </c>
      <c r="I26" s="99">
        <v>10.52</v>
      </c>
      <c r="J26" s="99">
        <v>2.69</v>
      </c>
      <c r="K26" s="105">
        <v>-26.52</v>
      </c>
    </row>
    <row r="27" spans="1:11" ht="16.5" customHeight="1" x14ac:dyDescent="0.3">
      <c r="A27" s="49" t="s">
        <v>95</v>
      </c>
      <c r="B27" s="6">
        <v>0</v>
      </c>
      <c r="C27" s="107">
        <v>0</v>
      </c>
      <c r="D27" s="107">
        <v>0</v>
      </c>
      <c r="E27" s="6">
        <v>0</v>
      </c>
      <c r="F27" s="113"/>
      <c r="G27" s="6">
        <v>-64.067980570000003</v>
      </c>
      <c r="H27" s="107">
        <v>0</v>
      </c>
      <c r="I27" s="107">
        <v>-0.41858663000000002</v>
      </c>
      <c r="J27" s="107">
        <v>-2.7647062299999998</v>
      </c>
      <c r="K27" s="6">
        <v>-60.884687710000001</v>
      </c>
    </row>
    <row r="28" spans="1:11" ht="16.5" customHeight="1" x14ac:dyDescent="0.3">
      <c r="A28" s="49" t="s">
        <v>96</v>
      </c>
      <c r="B28" s="105">
        <v>0</v>
      </c>
      <c r="C28" s="99">
        <v>0</v>
      </c>
      <c r="D28" s="99">
        <v>0</v>
      </c>
      <c r="E28" s="105">
        <v>0</v>
      </c>
      <c r="F28" s="113"/>
      <c r="G28" s="105">
        <v>0</v>
      </c>
      <c r="H28" s="99">
        <v>0</v>
      </c>
      <c r="I28" s="99">
        <v>0</v>
      </c>
      <c r="J28" s="99">
        <v>0</v>
      </c>
      <c r="K28" s="105">
        <v>0</v>
      </c>
    </row>
    <row r="29" spans="1:11" ht="16.5" customHeight="1" x14ac:dyDescent="0.3">
      <c r="A29" s="49" t="s">
        <v>97</v>
      </c>
      <c r="B29" s="6">
        <v>0</v>
      </c>
      <c r="C29" s="107">
        <v>0</v>
      </c>
      <c r="D29" s="107">
        <v>0</v>
      </c>
      <c r="E29" s="6">
        <v>0</v>
      </c>
      <c r="F29" s="113"/>
      <c r="G29" s="6">
        <v>0</v>
      </c>
      <c r="H29" s="107">
        <v>0</v>
      </c>
      <c r="I29" s="107">
        <v>0</v>
      </c>
      <c r="J29" s="107">
        <v>0</v>
      </c>
      <c r="K29" s="6">
        <v>0</v>
      </c>
    </row>
    <row r="30" spans="1:11" ht="16.5" customHeight="1" x14ac:dyDescent="0.3">
      <c r="A30" s="49" t="s">
        <v>98</v>
      </c>
      <c r="B30" s="105">
        <v>0</v>
      </c>
      <c r="C30" s="99">
        <v>0</v>
      </c>
      <c r="D30" s="99">
        <v>0</v>
      </c>
      <c r="E30" s="105">
        <v>0</v>
      </c>
      <c r="F30" s="113"/>
      <c r="G30" s="105">
        <v>0</v>
      </c>
      <c r="H30" s="99">
        <v>0</v>
      </c>
      <c r="I30" s="99">
        <v>0</v>
      </c>
      <c r="J30" s="99">
        <v>0</v>
      </c>
      <c r="K30" s="105">
        <v>0</v>
      </c>
    </row>
    <row r="31" spans="1:11" ht="16.5" customHeight="1" x14ac:dyDescent="0.3">
      <c r="A31" s="49" t="s">
        <v>99</v>
      </c>
      <c r="B31" s="6">
        <v>0</v>
      </c>
      <c r="C31" s="107">
        <v>0</v>
      </c>
      <c r="D31" s="107">
        <v>0</v>
      </c>
      <c r="E31" s="6">
        <v>0</v>
      </c>
      <c r="F31" s="113"/>
      <c r="G31" s="6">
        <v>0</v>
      </c>
      <c r="H31" s="107">
        <v>0</v>
      </c>
      <c r="I31" s="107">
        <v>0</v>
      </c>
      <c r="J31" s="107">
        <v>0</v>
      </c>
      <c r="K31" s="6">
        <v>0</v>
      </c>
    </row>
    <row r="32" spans="1:11" ht="16.5" customHeight="1" x14ac:dyDescent="0.3">
      <c r="A32" s="49" t="s">
        <v>100</v>
      </c>
      <c r="B32" s="105">
        <v>-6.79</v>
      </c>
      <c r="C32" s="99">
        <v>-6.79</v>
      </c>
      <c r="D32" s="99">
        <v>0</v>
      </c>
      <c r="E32" s="105">
        <v>0</v>
      </c>
      <c r="F32" s="113"/>
      <c r="G32" s="105">
        <v>-66.069999999999993</v>
      </c>
      <c r="H32" s="99">
        <v>-11.64</v>
      </c>
      <c r="I32" s="99">
        <v>-27.81</v>
      </c>
      <c r="J32" s="99">
        <v>-37.619999999999997</v>
      </c>
      <c r="K32" s="105">
        <v>10.99</v>
      </c>
    </row>
    <row r="33" spans="1:11" ht="16.5" customHeight="1" x14ac:dyDescent="0.3">
      <c r="A33" s="49" t="s">
        <v>101</v>
      </c>
      <c r="B33" s="6">
        <v>378.32</v>
      </c>
      <c r="C33" s="107">
        <v>0</v>
      </c>
      <c r="D33" s="107">
        <v>0</v>
      </c>
      <c r="E33" s="6">
        <v>378.32</v>
      </c>
      <c r="F33" s="113"/>
      <c r="G33" s="6">
        <v>108.88</v>
      </c>
      <c r="H33" s="107">
        <v>0</v>
      </c>
      <c r="I33" s="107">
        <v>0</v>
      </c>
      <c r="J33" s="107">
        <v>0</v>
      </c>
      <c r="K33" s="6">
        <v>108.88</v>
      </c>
    </row>
    <row r="34" spans="1:11" ht="16.5" customHeight="1" x14ac:dyDescent="0.3">
      <c r="A34" s="49" t="s">
        <v>102</v>
      </c>
      <c r="B34" s="105">
        <v>10.37</v>
      </c>
      <c r="C34" s="99">
        <v>0</v>
      </c>
      <c r="D34" s="99">
        <v>0</v>
      </c>
      <c r="E34" s="105">
        <v>0</v>
      </c>
      <c r="F34" s="113"/>
      <c r="G34" s="105">
        <v>23.21</v>
      </c>
      <c r="H34" s="99">
        <v>0</v>
      </c>
      <c r="I34" s="99">
        <v>0</v>
      </c>
      <c r="J34" s="99">
        <v>0</v>
      </c>
      <c r="K34" s="105">
        <v>0</v>
      </c>
    </row>
    <row r="35" spans="1:11" ht="16.5" customHeight="1" x14ac:dyDescent="0.3">
      <c r="A35" s="49" t="s">
        <v>103</v>
      </c>
      <c r="B35" s="6">
        <v>0</v>
      </c>
      <c r="C35" s="107">
        <v>0</v>
      </c>
      <c r="D35" s="107">
        <v>0</v>
      </c>
      <c r="E35" s="6">
        <v>0</v>
      </c>
      <c r="F35" s="113"/>
      <c r="G35" s="6">
        <v>-803.09</v>
      </c>
      <c r="H35" s="107">
        <v>-38.29</v>
      </c>
      <c r="I35" s="107">
        <v>24.87</v>
      </c>
      <c r="J35" s="107">
        <v>-160.85</v>
      </c>
      <c r="K35" s="6">
        <v>-628.82000000000005</v>
      </c>
    </row>
    <row r="36" spans="1:11" ht="16.5" customHeight="1" x14ac:dyDescent="0.3">
      <c r="A36" s="53" t="s">
        <v>105</v>
      </c>
      <c r="B36" s="108">
        <v>385.9</v>
      </c>
      <c r="C36" s="102">
        <v>-6.79</v>
      </c>
      <c r="D36" s="102">
        <v>0</v>
      </c>
      <c r="E36" s="108">
        <v>378.32</v>
      </c>
      <c r="F36" s="114"/>
      <c r="G36" s="108">
        <v>164.13797019184</v>
      </c>
      <c r="H36" s="102">
        <v>-131.78868549137599</v>
      </c>
      <c r="I36" s="102">
        <v>283.96195456999999</v>
      </c>
      <c r="J36" s="102">
        <v>1119.1742937700001</v>
      </c>
      <c r="K36" s="108">
        <v>-341.429592656784</v>
      </c>
    </row>
    <row r="37" spans="1:11" ht="16.5" customHeight="1" x14ac:dyDescent="0.3">
      <c r="A37" s="39"/>
      <c r="B37" s="39"/>
      <c r="C37" s="39"/>
      <c r="D37" s="39"/>
      <c r="E37" s="39"/>
      <c r="G37" s="39"/>
      <c r="H37" s="39"/>
      <c r="I37" s="39"/>
      <c r="J37" s="39"/>
      <c r="K37" s="39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r+HyNqbuW7pqHnu47Y2C+lAonzCkIYiLLDUvw2O+HGMxklWAccp0OkO+DdvP8twb1vLmWtVu+4u0QjlYjjgQcA==" saltValue="EVfpxYn1WJOYY3xTSbYlLA==" spinCount="100000" sheet="1" objects="1" scenarios="1"/>
  <mergeCells count="1">
    <mergeCell ref="A1:B1"/>
  </mergeCells>
  <conditionalFormatting sqref="B8:K36">
    <cfRule type="cellIs" dxfId="242" priority="2" operator="between">
      <formula>0</formula>
      <formula>0.1</formula>
    </cfRule>
    <cfRule type="cellIs" dxfId="241" priority="3" operator="lessThan">
      <formula>0</formula>
    </cfRule>
    <cfRule type="cellIs" dxfId="240" priority="4" operator="greaterThanOrEqual">
      <formula>0.1</formula>
    </cfRule>
  </conditionalFormatting>
  <conditionalFormatting sqref="A1:XFD1048576">
    <cfRule type="cellIs" dxfId="239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pageSetUpPr fitToPage="1"/>
  </sheetPr>
  <dimension ref="A1:K39"/>
  <sheetViews>
    <sheetView showGridLines="0" showZeros="0" zoomScale="85" zoomScaleNormal="85" workbookViewId="0">
      <selection activeCell="A100" sqref="A100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75" t="str">
        <f>'Table of Contents'!B37</f>
        <v>Table 1.19</v>
      </c>
      <c r="B1" s="175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tr">
        <f>"AIF: "&amp;'Table of Contents'!A37&amp;", "&amp;'Table of Contents'!A3</f>
        <v>AIF: Total Net Sales of Institutional Funds, 2016:Q2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 t="s">
        <v>104</v>
      </c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3">
      <c r="B6" s="54" t="s">
        <v>199</v>
      </c>
      <c r="C6" s="54"/>
      <c r="D6" s="54"/>
      <c r="E6" s="54"/>
      <c r="F6" s="54"/>
      <c r="G6" s="54"/>
      <c r="H6" s="54"/>
      <c r="I6" s="54"/>
      <c r="J6" s="54"/>
      <c r="K6" s="54"/>
    </row>
    <row r="7" spans="1:11" ht="16.5" customHeight="1" x14ac:dyDescent="0.3">
      <c r="A7" s="39"/>
      <c r="B7" s="55" t="s">
        <v>108</v>
      </c>
      <c r="C7" s="49" t="s">
        <v>111</v>
      </c>
      <c r="D7" s="49" t="s">
        <v>115</v>
      </c>
      <c r="E7" s="49" t="s">
        <v>116</v>
      </c>
      <c r="F7" s="49" t="s">
        <v>171</v>
      </c>
      <c r="G7" s="49" t="s">
        <v>173</v>
      </c>
      <c r="H7" s="49" t="s">
        <v>174</v>
      </c>
      <c r="I7" s="49" t="s">
        <v>122</v>
      </c>
      <c r="J7" s="49" t="s">
        <v>123</v>
      </c>
      <c r="K7" s="49" t="s">
        <v>113</v>
      </c>
    </row>
    <row r="8" spans="1:11" ht="16.5" customHeight="1" x14ac:dyDescent="0.3">
      <c r="A8" s="49" t="s">
        <v>76</v>
      </c>
      <c r="B8" s="105">
        <v>-148.386</v>
      </c>
      <c r="C8" s="99">
        <v>-102.24299999999999</v>
      </c>
      <c r="D8" s="99">
        <v>-398</v>
      </c>
      <c r="E8" s="99">
        <v>318.18099999999998</v>
      </c>
      <c r="F8" s="99">
        <v>0</v>
      </c>
      <c r="G8" s="99">
        <v>34.148000000000003</v>
      </c>
      <c r="H8" s="99">
        <v>0</v>
      </c>
      <c r="I8" s="99">
        <v>0</v>
      </c>
      <c r="J8" s="99">
        <v>0</v>
      </c>
      <c r="K8" s="105">
        <v>-0.47199999999999998</v>
      </c>
    </row>
    <row r="9" spans="1:11" ht="16.5" customHeight="1" x14ac:dyDescent="0.3">
      <c r="A9" s="49" t="s">
        <v>77</v>
      </c>
      <c r="B9" s="6">
        <v>0</v>
      </c>
      <c r="C9" s="107">
        <v>0</v>
      </c>
      <c r="D9" s="107">
        <v>0</v>
      </c>
      <c r="E9" s="107">
        <v>0</v>
      </c>
      <c r="F9" s="107">
        <v>0</v>
      </c>
      <c r="G9" s="107">
        <v>0</v>
      </c>
      <c r="H9" s="107">
        <v>0</v>
      </c>
      <c r="I9" s="107">
        <v>0</v>
      </c>
      <c r="J9" s="107">
        <v>0</v>
      </c>
      <c r="K9" s="6">
        <v>0</v>
      </c>
    </row>
    <row r="10" spans="1:11" ht="16.5" customHeight="1" x14ac:dyDescent="0.3">
      <c r="A10" s="49" t="s">
        <v>78</v>
      </c>
      <c r="B10" s="105">
        <v>0</v>
      </c>
      <c r="C10" s="99">
        <v>0</v>
      </c>
      <c r="D10" s="99">
        <v>0</v>
      </c>
      <c r="E10" s="99">
        <v>0</v>
      </c>
      <c r="F10" s="99">
        <v>0</v>
      </c>
      <c r="G10" s="99">
        <v>0</v>
      </c>
      <c r="H10" s="99">
        <v>0</v>
      </c>
      <c r="I10" s="99">
        <v>0</v>
      </c>
      <c r="J10" s="99">
        <v>0</v>
      </c>
      <c r="K10" s="105">
        <v>0</v>
      </c>
    </row>
    <row r="11" spans="1:11" ht="16.5" customHeight="1" x14ac:dyDescent="0.3">
      <c r="A11" s="49" t="s">
        <v>79</v>
      </c>
      <c r="B11" s="6">
        <v>0</v>
      </c>
      <c r="C11" s="107">
        <v>0</v>
      </c>
      <c r="D11" s="107">
        <v>0</v>
      </c>
      <c r="E11" s="107">
        <v>0</v>
      </c>
      <c r="F11" s="107">
        <v>0</v>
      </c>
      <c r="G11" s="107">
        <v>0</v>
      </c>
      <c r="H11" s="107">
        <v>0</v>
      </c>
      <c r="I11" s="107">
        <v>0</v>
      </c>
      <c r="J11" s="107">
        <v>0</v>
      </c>
      <c r="K11" s="6">
        <v>0</v>
      </c>
    </row>
    <row r="12" spans="1:11" ht="16.5" customHeight="1" x14ac:dyDescent="0.3">
      <c r="A12" s="49" t="s">
        <v>80</v>
      </c>
      <c r="B12" s="105">
        <v>0</v>
      </c>
      <c r="C12" s="99">
        <v>0</v>
      </c>
      <c r="D12" s="99">
        <v>0</v>
      </c>
      <c r="E12" s="99">
        <v>0</v>
      </c>
      <c r="F12" s="99">
        <v>0</v>
      </c>
      <c r="G12" s="99">
        <v>0</v>
      </c>
      <c r="H12" s="99">
        <v>0</v>
      </c>
      <c r="I12" s="99">
        <v>0</v>
      </c>
      <c r="J12" s="99">
        <v>0</v>
      </c>
      <c r="K12" s="105">
        <v>0</v>
      </c>
    </row>
    <row r="13" spans="1:11" ht="16.5" customHeight="1" x14ac:dyDescent="0.3">
      <c r="A13" s="49" t="s">
        <v>81</v>
      </c>
      <c r="B13" s="6">
        <v>366.85</v>
      </c>
      <c r="C13" s="107">
        <v>-112.08</v>
      </c>
      <c r="D13" s="107">
        <v>431.33</v>
      </c>
      <c r="E13" s="107">
        <v>-142.34</v>
      </c>
      <c r="F13" s="107">
        <v>53.25</v>
      </c>
      <c r="G13" s="107">
        <v>0</v>
      </c>
      <c r="H13" s="107">
        <v>0</v>
      </c>
      <c r="I13" s="107">
        <v>0</v>
      </c>
      <c r="J13" s="107">
        <v>0</v>
      </c>
      <c r="K13" s="6">
        <v>136.69999999999999</v>
      </c>
    </row>
    <row r="14" spans="1:11" ht="16.5" customHeight="1" x14ac:dyDescent="0.3">
      <c r="A14" s="49" t="s">
        <v>82</v>
      </c>
      <c r="B14" s="105">
        <v>0</v>
      </c>
      <c r="C14" s="99">
        <v>0</v>
      </c>
      <c r="D14" s="99">
        <v>0</v>
      </c>
      <c r="E14" s="99">
        <v>0</v>
      </c>
      <c r="F14" s="99">
        <v>0</v>
      </c>
      <c r="G14" s="99">
        <v>0</v>
      </c>
      <c r="H14" s="99">
        <v>0</v>
      </c>
      <c r="I14" s="99">
        <v>0</v>
      </c>
      <c r="J14" s="99">
        <v>0</v>
      </c>
      <c r="K14" s="105">
        <v>0</v>
      </c>
    </row>
    <row r="15" spans="1:11" ht="16.5" customHeight="1" x14ac:dyDescent="0.3">
      <c r="A15" s="49" t="s">
        <v>83</v>
      </c>
      <c r="B15" s="6">
        <v>0</v>
      </c>
      <c r="C15" s="107">
        <v>0</v>
      </c>
      <c r="D15" s="107">
        <v>0</v>
      </c>
      <c r="E15" s="107">
        <v>0</v>
      </c>
      <c r="F15" s="107">
        <v>0</v>
      </c>
      <c r="G15" s="107">
        <v>0</v>
      </c>
      <c r="H15" s="107">
        <v>0</v>
      </c>
      <c r="I15" s="107">
        <v>0</v>
      </c>
      <c r="J15" s="107">
        <v>0</v>
      </c>
      <c r="K15" s="6">
        <v>0</v>
      </c>
    </row>
    <row r="16" spans="1:11" ht="16.5" customHeight="1" x14ac:dyDescent="0.3">
      <c r="A16" s="49" t="s">
        <v>84</v>
      </c>
      <c r="B16" s="105">
        <v>19543.491000000002</v>
      </c>
      <c r="C16" s="99">
        <v>1127.4690000000001</v>
      </c>
      <c r="D16" s="99">
        <v>3309.4960000000001</v>
      </c>
      <c r="E16" s="99">
        <v>7142.2269999999999</v>
      </c>
      <c r="F16" s="99">
        <v>-1256.1959999999999</v>
      </c>
      <c r="G16" s="99">
        <v>937.21500000000003</v>
      </c>
      <c r="H16" s="99">
        <v>0</v>
      </c>
      <c r="I16" s="99">
        <v>0</v>
      </c>
      <c r="J16" s="99">
        <v>0.85599999999999998</v>
      </c>
      <c r="K16" s="105">
        <v>8282.4240000000009</v>
      </c>
    </row>
    <row r="17" spans="1:11" ht="16.5" customHeight="1" x14ac:dyDescent="0.3">
      <c r="A17" s="49" t="s">
        <v>85</v>
      </c>
      <c r="B17" s="6">
        <v>0</v>
      </c>
      <c r="C17" s="107">
        <v>0</v>
      </c>
      <c r="D17" s="107">
        <v>0</v>
      </c>
      <c r="E17" s="107">
        <v>0</v>
      </c>
      <c r="F17" s="107">
        <v>0</v>
      </c>
      <c r="G17" s="107">
        <v>0</v>
      </c>
      <c r="H17" s="107">
        <v>0</v>
      </c>
      <c r="I17" s="107">
        <v>0</v>
      </c>
      <c r="J17" s="107">
        <v>0</v>
      </c>
      <c r="K17" s="6">
        <v>0</v>
      </c>
    </row>
    <row r="18" spans="1:11" ht="16.5" customHeight="1" x14ac:dyDescent="0.3">
      <c r="A18" s="49" t="s">
        <v>86</v>
      </c>
      <c r="B18" s="105">
        <v>103.45</v>
      </c>
      <c r="C18" s="99">
        <v>0.36</v>
      </c>
      <c r="D18" s="99">
        <v>-0.92</v>
      </c>
      <c r="E18" s="99">
        <v>102.42</v>
      </c>
      <c r="F18" s="99">
        <v>-3.61</v>
      </c>
      <c r="G18" s="99">
        <v>6.16</v>
      </c>
      <c r="H18" s="99">
        <v>0</v>
      </c>
      <c r="I18" s="99">
        <v>0</v>
      </c>
      <c r="J18" s="99">
        <v>-0.96</v>
      </c>
      <c r="K18" s="105">
        <v>0</v>
      </c>
    </row>
    <row r="19" spans="1:11" ht="16.5" customHeight="1" x14ac:dyDescent="0.3">
      <c r="A19" s="49" t="s">
        <v>87</v>
      </c>
      <c r="B19" s="6">
        <v>3500</v>
      </c>
      <c r="C19" s="107">
        <v>0</v>
      </c>
      <c r="D19" s="107">
        <v>0</v>
      </c>
      <c r="E19" s="107">
        <v>0</v>
      </c>
      <c r="F19" s="107">
        <v>0</v>
      </c>
      <c r="G19" s="107">
        <v>0</v>
      </c>
      <c r="H19" s="107">
        <v>0</v>
      </c>
      <c r="I19" s="107">
        <v>0</v>
      </c>
      <c r="J19" s="107">
        <v>0</v>
      </c>
      <c r="K19" s="6">
        <v>0</v>
      </c>
    </row>
    <row r="20" spans="1:11" ht="16.5" customHeight="1" x14ac:dyDescent="0.3">
      <c r="A20" s="49" t="s">
        <v>88</v>
      </c>
      <c r="B20" s="105">
        <v>114.89</v>
      </c>
      <c r="C20" s="99">
        <v>0</v>
      </c>
      <c r="D20" s="99">
        <v>114.8</v>
      </c>
      <c r="E20" s="99">
        <v>-15</v>
      </c>
      <c r="F20" s="99">
        <v>0</v>
      </c>
      <c r="G20" s="99">
        <v>0</v>
      </c>
      <c r="H20" s="99">
        <v>0</v>
      </c>
      <c r="I20" s="99">
        <v>0</v>
      </c>
      <c r="J20" s="99">
        <v>15.09</v>
      </c>
      <c r="K20" s="105">
        <v>0</v>
      </c>
    </row>
    <row r="21" spans="1:11" ht="16.5" customHeight="1" x14ac:dyDescent="0.3">
      <c r="A21" s="49" t="s">
        <v>89</v>
      </c>
      <c r="B21" s="6">
        <v>-0.77</v>
      </c>
      <c r="C21" s="107">
        <v>0</v>
      </c>
      <c r="D21" s="107">
        <v>0</v>
      </c>
      <c r="E21" s="107">
        <v>0</v>
      </c>
      <c r="F21" s="107">
        <v>0</v>
      </c>
      <c r="G21" s="107">
        <v>0</v>
      </c>
      <c r="H21" s="107">
        <v>0</v>
      </c>
      <c r="I21" s="107">
        <v>0</v>
      </c>
      <c r="J21" s="107">
        <v>0</v>
      </c>
      <c r="K21" s="6">
        <v>-0.77</v>
      </c>
    </row>
    <row r="22" spans="1:11" ht="16.5" customHeight="1" x14ac:dyDescent="0.3">
      <c r="A22" s="49" t="s">
        <v>90</v>
      </c>
      <c r="B22" s="105">
        <v>8919</v>
      </c>
      <c r="C22" s="99">
        <v>-163</v>
      </c>
      <c r="D22" s="99">
        <v>-418</v>
      </c>
      <c r="E22" s="99">
        <v>2553</v>
      </c>
      <c r="F22" s="99">
        <v>265</v>
      </c>
      <c r="G22" s="99">
        <v>1717</v>
      </c>
      <c r="H22" s="99">
        <v>0</v>
      </c>
      <c r="I22" s="99">
        <v>1304</v>
      </c>
      <c r="J22" s="99">
        <v>0</v>
      </c>
      <c r="K22" s="105">
        <v>3661</v>
      </c>
    </row>
    <row r="23" spans="1:11" ht="16.5" customHeight="1" x14ac:dyDescent="0.3">
      <c r="A23" s="49" t="s">
        <v>91</v>
      </c>
      <c r="B23" s="6">
        <v>120.241585978161</v>
      </c>
      <c r="C23" s="107">
        <v>150.96782114862401</v>
      </c>
      <c r="D23" s="107">
        <v>29.224444470000002</v>
      </c>
      <c r="E23" s="107">
        <v>10.28714836</v>
      </c>
      <c r="F23" s="107">
        <v>0</v>
      </c>
      <c r="G23" s="107">
        <v>-10.727517560000001</v>
      </c>
      <c r="H23" s="107">
        <v>0</v>
      </c>
      <c r="I23" s="107">
        <v>31.564066870000001</v>
      </c>
      <c r="J23" s="107">
        <v>-75.392467749999994</v>
      </c>
      <c r="K23" s="6">
        <v>-15.681909560463</v>
      </c>
    </row>
    <row r="24" spans="1:11" ht="16.5" customHeight="1" x14ac:dyDescent="0.3">
      <c r="A24" s="49" t="s">
        <v>92</v>
      </c>
      <c r="B24" s="105">
        <v>0</v>
      </c>
      <c r="C24" s="99">
        <v>0</v>
      </c>
      <c r="D24" s="99">
        <v>0</v>
      </c>
      <c r="E24" s="99">
        <v>0</v>
      </c>
      <c r="F24" s="99">
        <v>0</v>
      </c>
      <c r="G24" s="99">
        <v>0</v>
      </c>
      <c r="H24" s="99">
        <v>0</v>
      </c>
      <c r="I24" s="99">
        <v>0</v>
      </c>
      <c r="J24" s="99">
        <v>0</v>
      </c>
      <c r="K24" s="105">
        <v>0</v>
      </c>
    </row>
    <row r="25" spans="1:11" ht="16.5" customHeight="1" x14ac:dyDescent="0.3">
      <c r="A25" s="49" t="s">
        <v>93</v>
      </c>
      <c r="B25" s="6">
        <v>0</v>
      </c>
      <c r="C25" s="107">
        <v>0</v>
      </c>
      <c r="D25" s="107">
        <v>0</v>
      </c>
      <c r="E25" s="107">
        <v>0</v>
      </c>
      <c r="F25" s="107">
        <v>0</v>
      </c>
      <c r="G25" s="107">
        <v>0</v>
      </c>
      <c r="H25" s="107">
        <v>0</v>
      </c>
      <c r="I25" s="107">
        <v>0</v>
      </c>
      <c r="J25" s="107">
        <v>0</v>
      </c>
      <c r="K25" s="6">
        <v>0</v>
      </c>
    </row>
    <row r="26" spans="1:11" ht="16.5" customHeight="1" x14ac:dyDescent="0.3">
      <c r="A26" s="49" t="s">
        <v>94</v>
      </c>
      <c r="B26" s="105">
        <v>0</v>
      </c>
      <c r="C26" s="99">
        <v>0</v>
      </c>
      <c r="D26" s="99">
        <v>0</v>
      </c>
      <c r="E26" s="99">
        <v>0</v>
      </c>
      <c r="F26" s="99">
        <v>0</v>
      </c>
      <c r="G26" s="99">
        <v>0</v>
      </c>
      <c r="H26" s="99">
        <v>0</v>
      </c>
      <c r="I26" s="99">
        <v>0</v>
      </c>
      <c r="J26" s="99">
        <v>0</v>
      </c>
      <c r="K26" s="105">
        <v>0</v>
      </c>
    </row>
    <row r="27" spans="1:11" ht="16.5" customHeight="1" x14ac:dyDescent="0.3">
      <c r="A27" s="49" t="s">
        <v>95</v>
      </c>
      <c r="B27" s="6">
        <v>0</v>
      </c>
      <c r="C27" s="107">
        <v>0</v>
      </c>
      <c r="D27" s="107">
        <v>0</v>
      </c>
      <c r="E27" s="107">
        <v>0</v>
      </c>
      <c r="F27" s="107">
        <v>0</v>
      </c>
      <c r="G27" s="107">
        <v>0</v>
      </c>
      <c r="H27" s="107">
        <v>0</v>
      </c>
      <c r="I27" s="107">
        <v>0</v>
      </c>
      <c r="J27" s="107">
        <v>0</v>
      </c>
      <c r="K27" s="6">
        <v>0</v>
      </c>
    </row>
    <row r="28" spans="1:11" ht="16.5" customHeight="1" x14ac:dyDescent="0.3">
      <c r="A28" s="49" t="s">
        <v>96</v>
      </c>
      <c r="B28" s="105">
        <v>0</v>
      </c>
      <c r="C28" s="99">
        <v>0</v>
      </c>
      <c r="D28" s="99">
        <v>0</v>
      </c>
      <c r="E28" s="99">
        <v>0</v>
      </c>
      <c r="F28" s="99">
        <v>0</v>
      </c>
      <c r="G28" s="99">
        <v>0</v>
      </c>
      <c r="H28" s="99">
        <v>0</v>
      </c>
      <c r="I28" s="99">
        <v>0</v>
      </c>
      <c r="J28" s="99">
        <v>0</v>
      </c>
      <c r="K28" s="105">
        <v>0</v>
      </c>
    </row>
    <row r="29" spans="1:11" ht="16.5" customHeight="1" x14ac:dyDescent="0.3">
      <c r="A29" s="49" t="s">
        <v>97</v>
      </c>
      <c r="B29" s="6">
        <v>1.135</v>
      </c>
      <c r="C29" s="107">
        <v>0.73</v>
      </c>
      <c r="D29" s="107">
        <v>0</v>
      </c>
      <c r="E29" s="107">
        <v>0.40500000000000003</v>
      </c>
      <c r="F29" s="107">
        <v>0</v>
      </c>
      <c r="G29" s="107">
        <v>0</v>
      </c>
      <c r="H29" s="107">
        <v>0</v>
      </c>
      <c r="I29" s="107">
        <v>0</v>
      </c>
      <c r="J29" s="107">
        <v>0</v>
      </c>
      <c r="K29" s="6">
        <v>0</v>
      </c>
    </row>
    <row r="30" spans="1:11" ht="16.5" customHeight="1" x14ac:dyDescent="0.3">
      <c r="A30" s="49" t="s">
        <v>98</v>
      </c>
      <c r="B30" s="105">
        <v>0</v>
      </c>
      <c r="C30" s="99">
        <v>0</v>
      </c>
      <c r="D30" s="99">
        <v>0</v>
      </c>
      <c r="E30" s="99">
        <v>0</v>
      </c>
      <c r="F30" s="99">
        <v>0</v>
      </c>
      <c r="G30" s="99">
        <v>0</v>
      </c>
      <c r="H30" s="99">
        <v>0</v>
      </c>
      <c r="I30" s="99">
        <v>0</v>
      </c>
      <c r="J30" s="99">
        <v>0</v>
      </c>
      <c r="K30" s="105">
        <v>0</v>
      </c>
    </row>
    <row r="31" spans="1:11" ht="16.5" customHeight="1" x14ac:dyDescent="0.3">
      <c r="A31" s="49" t="s">
        <v>99</v>
      </c>
      <c r="B31" s="6">
        <v>0</v>
      </c>
      <c r="C31" s="107">
        <v>0</v>
      </c>
      <c r="D31" s="107">
        <v>0</v>
      </c>
      <c r="E31" s="107">
        <v>0</v>
      </c>
      <c r="F31" s="107">
        <v>0</v>
      </c>
      <c r="G31" s="107">
        <v>0</v>
      </c>
      <c r="H31" s="107">
        <v>0</v>
      </c>
      <c r="I31" s="107">
        <v>0</v>
      </c>
      <c r="J31" s="107">
        <v>0</v>
      </c>
      <c r="K31" s="6">
        <v>0</v>
      </c>
    </row>
    <row r="32" spans="1:11" ht="16.5" customHeight="1" x14ac:dyDescent="0.3">
      <c r="A32" s="49" t="s">
        <v>100</v>
      </c>
      <c r="B32" s="105">
        <v>0</v>
      </c>
      <c r="C32" s="99">
        <v>0</v>
      </c>
      <c r="D32" s="99">
        <v>0</v>
      </c>
      <c r="E32" s="99">
        <v>0</v>
      </c>
      <c r="F32" s="99">
        <v>0</v>
      </c>
      <c r="G32" s="99">
        <v>0</v>
      </c>
      <c r="H32" s="99">
        <v>0</v>
      </c>
      <c r="I32" s="99">
        <v>0</v>
      </c>
      <c r="J32" s="99">
        <v>0</v>
      </c>
      <c r="K32" s="105">
        <v>0</v>
      </c>
    </row>
    <row r="33" spans="1:11" ht="16.5" customHeight="1" x14ac:dyDescent="0.3">
      <c r="A33" s="49" t="s">
        <v>101</v>
      </c>
      <c r="B33" s="6">
        <v>698.14</v>
      </c>
      <c r="C33" s="107">
        <v>0</v>
      </c>
      <c r="D33" s="107">
        <v>0</v>
      </c>
      <c r="E33" s="107">
        <v>0</v>
      </c>
      <c r="F33" s="107">
        <v>0</v>
      </c>
      <c r="G33" s="107">
        <v>160.04</v>
      </c>
      <c r="H33" s="107">
        <v>0</v>
      </c>
      <c r="I33" s="107">
        <v>0</v>
      </c>
      <c r="J33" s="107">
        <v>5.47</v>
      </c>
      <c r="K33" s="6">
        <v>532.62</v>
      </c>
    </row>
    <row r="34" spans="1:11" ht="16.5" customHeight="1" x14ac:dyDescent="0.3">
      <c r="A34" s="49" t="s">
        <v>102</v>
      </c>
      <c r="B34" s="105">
        <v>0</v>
      </c>
      <c r="C34" s="99">
        <v>0</v>
      </c>
      <c r="D34" s="99">
        <v>0</v>
      </c>
      <c r="E34" s="99">
        <v>0</v>
      </c>
      <c r="F34" s="99">
        <v>0</v>
      </c>
      <c r="G34" s="99">
        <v>0</v>
      </c>
      <c r="H34" s="99">
        <v>0</v>
      </c>
      <c r="I34" s="99">
        <v>0</v>
      </c>
      <c r="J34" s="99">
        <v>0</v>
      </c>
      <c r="K34" s="105">
        <v>0</v>
      </c>
    </row>
    <row r="35" spans="1:11" ht="16.5" customHeight="1" x14ac:dyDescent="0.3">
      <c r="A35" s="49" t="s">
        <v>103</v>
      </c>
      <c r="B35" s="6">
        <v>0</v>
      </c>
      <c r="C35" s="107">
        <v>0</v>
      </c>
      <c r="D35" s="107">
        <v>0</v>
      </c>
      <c r="E35" s="107">
        <v>0</v>
      </c>
      <c r="F35" s="107">
        <v>0</v>
      </c>
      <c r="G35" s="107">
        <v>0</v>
      </c>
      <c r="H35" s="107">
        <v>0</v>
      </c>
      <c r="I35" s="107">
        <v>0</v>
      </c>
      <c r="J35" s="107">
        <v>0</v>
      </c>
      <c r="K35" s="6">
        <v>0</v>
      </c>
    </row>
    <row r="36" spans="1:11" ht="16.5" customHeight="1" x14ac:dyDescent="0.3">
      <c r="A36" s="53" t="s">
        <v>105</v>
      </c>
      <c r="B36" s="108">
        <v>33218.041585978099</v>
      </c>
      <c r="C36" s="102">
        <v>902.203821148624</v>
      </c>
      <c r="D36" s="102">
        <v>3067.9304444700001</v>
      </c>
      <c r="E36" s="102">
        <v>9969.1801483599993</v>
      </c>
      <c r="F36" s="102">
        <v>-941.55599999999902</v>
      </c>
      <c r="G36" s="102">
        <v>2843.8354824399999</v>
      </c>
      <c r="H36" s="102">
        <v>0</v>
      </c>
      <c r="I36" s="102">
        <v>1335.56406687</v>
      </c>
      <c r="J36" s="102">
        <v>-54.936467749999899</v>
      </c>
      <c r="K36" s="108">
        <v>12595.8200904395</v>
      </c>
    </row>
    <row r="37" spans="1:11" ht="16.5" customHeight="1" x14ac:dyDescent="0.3">
      <c r="A37" s="39"/>
      <c r="B37" s="39"/>
      <c r="C37" s="39"/>
      <c r="D37" s="39"/>
      <c r="E37" s="39"/>
      <c r="F37" s="39"/>
      <c r="G37" s="39"/>
      <c r="H37" s="39"/>
      <c r="I37" s="39"/>
      <c r="J37" s="39"/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ITA6U2VeB4Q+DaYh2RXAm52sWRZixoIDUpdURBFsVs6MM0RCzyTpp0NJE50z8fyT6oi5wxDtjB0k1pWIR2zxcw==" saltValue="bXRQelniOyOjSWGOxwZvVw==" spinCount="100000" sheet="1" objects="1" scenarios="1"/>
  <mergeCells count="1">
    <mergeCell ref="A1:B1"/>
  </mergeCells>
  <conditionalFormatting sqref="B8:K36">
    <cfRule type="cellIs" dxfId="238" priority="2" operator="between">
      <formula>0</formula>
      <formula>0.1</formula>
    </cfRule>
    <cfRule type="cellIs" dxfId="237" priority="3" operator="lessThan">
      <formula>0</formula>
    </cfRule>
    <cfRule type="cellIs" dxfId="236" priority="4" operator="greaterThanOrEqual">
      <formula>0.1</formula>
    </cfRule>
  </conditionalFormatting>
  <conditionalFormatting sqref="A1:XFD1048576">
    <cfRule type="cellIs" dxfId="235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pageSetUpPr fitToPage="1"/>
  </sheetPr>
  <dimension ref="A1:J37"/>
  <sheetViews>
    <sheetView showGridLines="0" showZeros="0" zoomScale="85" zoomScaleNormal="85" workbookViewId="0">
      <selection activeCell="A100" sqref="A100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75" t="str">
        <f>'Table of Contents'!B40</f>
        <v>Table 1.20</v>
      </c>
      <c r="B1" s="175"/>
      <c r="C1" s="40"/>
    </row>
    <row r="2" spans="1:10" ht="16.5" customHeight="1" x14ac:dyDescent="0.3">
      <c r="A2" s="4" t="str">
        <f>"AIF: "&amp;'Table of Contents'!A40&amp;", "&amp;'Table of Contents'!A3</f>
        <v>AIF: Total Sales, 2016:Q2</v>
      </c>
      <c r="B2" s="1"/>
      <c r="C2" s="42"/>
      <c r="D2" s="43"/>
    </row>
    <row r="3" spans="1:10" ht="16.5" customHeight="1" x14ac:dyDescent="0.3">
      <c r="A3" s="2" t="s">
        <v>104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4" t="s">
        <v>200</v>
      </c>
      <c r="C6" s="54"/>
      <c r="D6" s="54"/>
      <c r="E6" s="54"/>
      <c r="F6" s="54"/>
      <c r="G6" s="54"/>
      <c r="H6" s="54"/>
      <c r="I6" s="54"/>
      <c r="J6" s="54"/>
    </row>
    <row r="7" spans="1:10" ht="16.5" customHeight="1" x14ac:dyDescent="0.3">
      <c r="A7" s="38"/>
      <c r="B7" s="55" t="s">
        <v>108</v>
      </c>
      <c r="C7" s="49" t="s">
        <v>111</v>
      </c>
      <c r="D7" s="49" t="s">
        <v>115</v>
      </c>
      <c r="E7" s="49" t="s">
        <v>116</v>
      </c>
      <c r="F7" s="49" t="s">
        <v>201</v>
      </c>
      <c r="G7" s="49" t="s">
        <v>172</v>
      </c>
      <c r="H7" s="49" t="s">
        <v>109</v>
      </c>
      <c r="I7" s="49" t="s">
        <v>173</v>
      </c>
      <c r="J7" s="49" t="s">
        <v>113</v>
      </c>
    </row>
    <row r="8" spans="1:10" ht="16.5" customHeight="1" x14ac:dyDescent="0.3">
      <c r="A8" s="46" t="s">
        <v>76</v>
      </c>
      <c r="B8" s="105">
        <v>0</v>
      </c>
      <c r="C8" s="99">
        <v>0</v>
      </c>
      <c r="D8" s="99">
        <v>0</v>
      </c>
      <c r="E8" s="99">
        <v>0</v>
      </c>
      <c r="F8" s="99">
        <v>0</v>
      </c>
      <c r="G8" s="99">
        <v>0</v>
      </c>
      <c r="H8" s="99">
        <v>0</v>
      </c>
      <c r="I8" s="98">
        <v>0</v>
      </c>
      <c r="J8" s="105">
        <v>0</v>
      </c>
    </row>
    <row r="9" spans="1:10" ht="16.5" customHeight="1" x14ac:dyDescent="0.3">
      <c r="A9" s="46" t="s">
        <v>77</v>
      </c>
      <c r="B9" s="6">
        <v>0</v>
      </c>
      <c r="C9" s="107">
        <v>0</v>
      </c>
      <c r="D9" s="107">
        <v>0</v>
      </c>
      <c r="E9" s="107">
        <v>0</v>
      </c>
      <c r="F9" s="107">
        <v>0</v>
      </c>
      <c r="G9" s="107">
        <v>0</v>
      </c>
      <c r="H9" s="107">
        <v>0</v>
      </c>
      <c r="I9" s="110">
        <v>0</v>
      </c>
      <c r="J9" s="6">
        <v>0</v>
      </c>
    </row>
    <row r="10" spans="1:10" ht="16.5" customHeight="1" x14ac:dyDescent="0.3">
      <c r="A10" s="46" t="s">
        <v>78</v>
      </c>
      <c r="B10" s="105">
        <v>0</v>
      </c>
      <c r="C10" s="99">
        <v>0</v>
      </c>
      <c r="D10" s="99">
        <v>0</v>
      </c>
      <c r="E10" s="99">
        <v>0</v>
      </c>
      <c r="F10" s="99">
        <v>0</v>
      </c>
      <c r="G10" s="99">
        <v>0</v>
      </c>
      <c r="H10" s="99">
        <v>0</v>
      </c>
      <c r="I10" s="98">
        <v>0</v>
      </c>
      <c r="J10" s="105">
        <v>0</v>
      </c>
    </row>
    <row r="11" spans="1:10" ht="16.5" customHeight="1" x14ac:dyDescent="0.3">
      <c r="A11" s="46" t="s">
        <v>79</v>
      </c>
      <c r="B11" s="6">
        <v>0</v>
      </c>
      <c r="C11" s="107">
        <v>0</v>
      </c>
      <c r="D11" s="107">
        <v>0</v>
      </c>
      <c r="E11" s="107">
        <v>0</v>
      </c>
      <c r="F11" s="107">
        <v>0</v>
      </c>
      <c r="G11" s="107">
        <v>0</v>
      </c>
      <c r="H11" s="107">
        <v>0</v>
      </c>
      <c r="I11" s="110">
        <v>0</v>
      </c>
      <c r="J11" s="6">
        <v>0</v>
      </c>
    </row>
    <row r="12" spans="1:10" ht="16.5" customHeight="1" x14ac:dyDescent="0.3">
      <c r="A12" s="46" t="s">
        <v>80</v>
      </c>
      <c r="B12" s="105">
        <v>48.47</v>
      </c>
      <c r="C12" s="99">
        <v>0</v>
      </c>
      <c r="D12" s="99">
        <v>0</v>
      </c>
      <c r="E12" s="99">
        <v>0</v>
      </c>
      <c r="F12" s="99">
        <v>0</v>
      </c>
      <c r="G12" s="99">
        <v>0</v>
      </c>
      <c r="H12" s="99">
        <v>0</v>
      </c>
      <c r="I12" s="98">
        <v>48.47</v>
      </c>
      <c r="J12" s="105">
        <v>0</v>
      </c>
    </row>
    <row r="13" spans="1:10" ht="16.5" customHeight="1" x14ac:dyDescent="0.3">
      <c r="A13" s="46" t="s">
        <v>81</v>
      </c>
      <c r="B13" s="6">
        <v>4819.3599999999997</v>
      </c>
      <c r="C13" s="107">
        <v>1883.42</v>
      </c>
      <c r="D13" s="107">
        <v>2268.11</v>
      </c>
      <c r="E13" s="107">
        <v>393.64</v>
      </c>
      <c r="F13" s="107">
        <v>55.38</v>
      </c>
      <c r="G13" s="107">
        <v>0</v>
      </c>
      <c r="H13" s="107">
        <v>12.06</v>
      </c>
      <c r="I13" s="110">
        <v>0</v>
      </c>
      <c r="J13" s="6">
        <v>206.75</v>
      </c>
    </row>
    <row r="14" spans="1:10" ht="16.5" customHeight="1" x14ac:dyDescent="0.3">
      <c r="A14" s="46" t="s">
        <v>82</v>
      </c>
      <c r="B14" s="105">
        <v>0</v>
      </c>
      <c r="C14" s="99">
        <v>0</v>
      </c>
      <c r="D14" s="99">
        <v>0</v>
      </c>
      <c r="E14" s="99">
        <v>0</v>
      </c>
      <c r="F14" s="99">
        <v>0</v>
      </c>
      <c r="G14" s="99">
        <v>0</v>
      </c>
      <c r="H14" s="99">
        <v>0</v>
      </c>
      <c r="I14" s="98">
        <v>0</v>
      </c>
      <c r="J14" s="105">
        <v>0</v>
      </c>
    </row>
    <row r="15" spans="1:10" ht="16.5" customHeight="1" x14ac:dyDescent="0.3">
      <c r="A15" s="46" t="s">
        <v>83</v>
      </c>
      <c r="B15" s="6">
        <v>0</v>
      </c>
      <c r="C15" s="107">
        <v>0</v>
      </c>
      <c r="D15" s="107">
        <v>0</v>
      </c>
      <c r="E15" s="107">
        <v>0</v>
      </c>
      <c r="F15" s="107">
        <v>0</v>
      </c>
      <c r="G15" s="107">
        <v>0</v>
      </c>
      <c r="H15" s="107">
        <v>0</v>
      </c>
      <c r="I15" s="110">
        <v>0</v>
      </c>
      <c r="J15" s="6">
        <v>0</v>
      </c>
    </row>
    <row r="16" spans="1:10" ht="16.5" customHeight="1" x14ac:dyDescent="0.3">
      <c r="A16" s="46" t="s">
        <v>84</v>
      </c>
      <c r="B16" s="105">
        <v>0</v>
      </c>
      <c r="C16" s="99">
        <v>0</v>
      </c>
      <c r="D16" s="99">
        <v>0</v>
      </c>
      <c r="E16" s="99">
        <v>0</v>
      </c>
      <c r="F16" s="99">
        <v>0</v>
      </c>
      <c r="G16" s="99">
        <v>0</v>
      </c>
      <c r="H16" s="99">
        <v>0</v>
      </c>
      <c r="I16" s="98">
        <v>0</v>
      </c>
      <c r="J16" s="105">
        <v>0</v>
      </c>
    </row>
    <row r="17" spans="1:10" ht="16.5" customHeight="1" x14ac:dyDescent="0.3">
      <c r="A17" s="46" t="s">
        <v>85</v>
      </c>
      <c r="B17" s="6">
        <v>0</v>
      </c>
      <c r="C17" s="107">
        <v>0</v>
      </c>
      <c r="D17" s="107">
        <v>0</v>
      </c>
      <c r="E17" s="107">
        <v>0</v>
      </c>
      <c r="F17" s="107">
        <v>0</v>
      </c>
      <c r="G17" s="107">
        <v>0</v>
      </c>
      <c r="H17" s="107">
        <v>0</v>
      </c>
      <c r="I17" s="110">
        <v>0</v>
      </c>
      <c r="J17" s="6">
        <v>0</v>
      </c>
    </row>
    <row r="18" spans="1:10" ht="16.5" customHeight="1" x14ac:dyDescent="0.3">
      <c r="A18" s="46" t="s">
        <v>86</v>
      </c>
      <c r="B18" s="105">
        <v>0</v>
      </c>
      <c r="C18" s="99">
        <v>0</v>
      </c>
      <c r="D18" s="99">
        <v>0</v>
      </c>
      <c r="E18" s="99">
        <v>0</v>
      </c>
      <c r="F18" s="99">
        <v>0</v>
      </c>
      <c r="G18" s="99">
        <v>0</v>
      </c>
      <c r="H18" s="99">
        <v>0</v>
      </c>
      <c r="I18" s="98">
        <v>0</v>
      </c>
      <c r="J18" s="105">
        <v>0</v>
      </c>
    </row>
    <row r="19" spans="1:10" ht="16.5" customHeight="1" x14ac:dyDescent="0.3">
      <c r="A19" s="46" t="s">
        <v>87</v>
      </c>
      <c r="B19" s="6">
        <v>46008</v>
      </c>
      <c r="C19" s="107">
        <v>0</v>
      </c>
      <c r="D19" s="107">
        <v>0</v>
      </c>
      <c r="E19" s="107">
        <v>0</v>
      </c>
      <c r="F19" s="107">
        <v>2813</v>
      </c>
      <c r="G19" s="107">
        <v>0</v>
      </c>
      <c r="H19" s="107">
        <v>0</v>
      </c>
      <c r="I19" s="110">
        <v>745</v>
      </c>
      <c r="J19" s="6">
        <v>42450</v>
      </c>
    </row>
    <row r="20" spans="1:10" ht="16.5" customHeight="1" x14ac:dyDescent="0.3">
      <c r="A20" s="46" t="s">
        <v>88</v>
      </c>
      <c r="B20" s="105">
        <v>1964.62</v>
      </c>
      <c r="C20" s="99">
        <v>0</v>
      </c>
      <c r="D20" s="99">
        <v>344.41</v>
      </c>
      <c r="E20" s="99">
        <v>1602.89</v>
      </c>
      <c r="F20" s="99">
        <v>0</v>
      </c>
      <c r="G20" s="99">
        <v>0</v>
      </c>
      <c r="H20" s="99">
        <v>17.32</v>
      </c>
      <c r="I20" s="98">
        <v>0</v>
      </c>
      <c r="J20" s="105">
        <v>0</v>
      </c>
    </row>
    <row r="21" spans="1:10" ht="16.5" customHeight="1" x14ac:dyDescent="0.3">
      <c r="A21" s="46" t="s">
        <v>89</v>
      </c>
      <c r="B21" s="6">
        <v>418.14</v>
      </c>
      <c r="C21" s="107">
        <v>32.69</v>
      </c>
      <c r="D21" s="107">
        <v>86.99</v>
      </c>
      <c r="E21" s="107">
        <v>213.48</v>
      </c>
      <c r="F21" s="107">
        <v>0</v>
      </c>
      <c r="G21" s="107">
        <v>0</v>
      </c>
      <c r="H21" s="107">
        <v>0.21</v>
      </c>
      <c r="I21" s="110">
        <v>0.41</v>
      </c>
      <c r="J21" s="6">
        <v>84.36</v>
      </c>
    </row>
    <row r="22" spans="1:10" ht="16.5" customHeight="1" x14ac:dyDescent="0.3">
      <c r="A22" s="46" t="s">
        <v>90</v>
      </c>
      <c r="B22" s="105">
        <v>43022</v>
      </c>
      <c r="C22" s="99">
        <v>1945</v>
      </c>
      <c r="D22" s="99">
        <v>10274</v>
      </c>
      <c r="E22" s="99">
        <v>11005</v>
      </c>
      <c r="F22" s="99">
        <v>4801</v>
      </c>
      <c r="G22" s="99">
        <v>0</v>
      </c>
      <c r="H22" s="99">
        <v>0</v>
      </c>
      <c r="I22" s="98">
        <v>2974</v>
      </c>
      <c r="J22" s="105">
        <v>12023</v>
      </c>
    </row>
    <row r="23" spans="1:10" ht="16.5" customHeight="1" x14ac:dyDescent="0.3">
      <c r="A23" s="46" t="s">
        <v>91</v>
      </c>
      <c r="B23" s="6">
        <v>719.851857164276</v>
      </c>
      <c r="C23" s="107">
        <v>249.36734174</v>
      </c>
      <c r="D23" s="107">
        <v>55.658904999999997</v>
      </c>
      <c r="E23" s="107">
        <v>16.058542360000001</v>
      </c>
      <c r="F23" s="107">
        <v>0</v>
      </c>
      <c r="G23" s="107">
        <v>0</v>
      </c>
      <c r="H23" s="107">
        <v>0.40401500000000001</v>
      </c>
      <c r="I23" s="110">
        <v>24.82299459</v>
      </c>
      <c r="J23" s="6">
        <v>373.54005847427601</v>
      </c>
    </row>
    <row r="24" spans="1:10" ht="16.5" customHeight="1" x14ac:dyDescent="0.3">
      <c r="A24" s="46" t="s">
        <v>92</v>
      </c>
      <c r="B24" s="105">
        <v>32691</v>
      </c>
      <c r="C24" s="99">
        <v>7824</v>
      </c>
      <c r="D24" s="99">
        <v>13275</v>
      </c>
      <c r="E24" s="99">
        <v>479</v>
      </c>
      <c r="F24" s="99">
        <v>0</v>
      </c>
      <c r="G24" s="99">
        <v>0</v>
      </c>
      <c r="H24" s="99">
        <v>0</v>
      </c>
      <c r="I24" s="98">
        <v>1648</v>
      </c>
      <c r="J24" s="105">
        <v>9465</v>
      </c>
    </row>
    <row r="25" spans="1:10" ht="16.5" customHeight="1" x14ac:dyDescent="0.3">
      <c r="A25" s="46" t="s">
        <v>93</v>
      </c>
      <c r="B25" s="6">
        <v>0</v>
      </c>
      <c r="C25" s="107">
        <v>0</v>
      </c>
      <c r="D25" s="107">
        <v>0</v>
      </c>
      <c r="E25" s="107">
        <v>0</v>
      </c>
      <c r="F25" s="107">
        <v>0</v>
      </c>
      <c r="G25" s="107">
        <v>0</v>
      </c>
      <c r="H25" s="107">
        <v>0</v>
      </c>
      <c r="I25" s="110">
        <v>0</v>
      </c>
      <c r="J25" s="6">
        <v>0</v>
      </c>
    </row>
    <row r="26" spans="1:10" ht="16.5" customHeight="1" x14ac:dyDescent="0.3">
      <c r="A26" s="46" t="s">
        <v>94</v>
      </c>
      <c r="B26" s="105">
        <v>1883.8</v>
      </c>
      <c r="C26" s="99">
        <v>189.85</v>
      </c>
      <c r="D26" s="99">
        <v>365.93</v>
      </c>
      <c r="E26" s="99">
        <v>193.89</v>
      </c>
      <c r="F26" s="99">
        <v>371.74</v>
      </c>
      <c r="G26" s="99">
        <v>0</v>
      </c>
      <c r="H26" s="99">
        <v>217.61</v>
      </c>
      <c r="I26" s="98">
        <v>0</v>
      </c>
      <c r="J26" s="105">
        <v>544.78</v>
      </c>
    </row>
    <row r="27" spans="1:10" ht="16.5" customHeight="1" x14ac:dyDescent="0.3">
      <c r="A27" s="46" t="s">
        <v>95</v>
      </c>
      <c r="B27" s="6">
        <v>322.00817361999998</v>
      </c>
      <c r="C27" s="107">
        <v>1.1271720000000001E-2</v>
      </c>
      <c r="D27" s="107">
        <v>1.12353619</v>
      </c>
      <c r="E27" s="107">
        <v>4.69375E-2</v>
      </c>
      <c r="F27" s="107">
        <v>158.28399214999999</v>
      </c>
      <c r="G27" s="107">
        <v>0.74719769000000003</v>
      </c>
      <c r="H27" s="107">
        <v>0</v>
      </c>
      <c r="I27" s="110">
        <v>0</v>
      </c>
      <c r="J27" s="6">
        <v>161.79523836999999</v>
      </c>
    </row>
    <row r="28" spans="1:10" ht="16.5" customHeight="1" x14ac:dyDescent="0.3">
      <c r="A28" s="46" t="s">
        <v>96</v>
      </c>
      <c r="B28" s="105">
        <v>5.3</v>
      </c>
      <c r="C28" s="99">
        <v>0</v>
      </c>
      <c r="D28" s="99">
        <v>0</v>
      </c>
      <c r="E28" s="99">
        <v>1.22</v>
      </c>
      <c r="F28" s="99">
        <v>0</v>
      </c>
      <c r="G28" s="99">
        <v>0</v>
      </c>
      <c r="H28" s="99">
        <v>2.3199999999999998</v>
      </c>
      <c r="I28" s="98">
        <v>0</v>
      </c>
      <c r="J28" s="105">
        <v>1.76</v>
      </c>
    </row>
    <row r="29" spans="1:10" ht="16.5" customHeight="1" x14ac:dyDescent="0.3">
      <c r="A29" s="46" t="s">
        <v>97</v>
      </c>
      <c r="B29" s="6">
        <v>137.48500000000001</v>
      </c>
      <c r="C29" s="107">
        <v>0.73</v>
      </c>
      <c r="D29" s="107">
        <v>0</v>
      </c>
      <c r="E29" s="107">
        <v>24.434000000000001</v>
      </c>
      <c r="F29" s="107">
        <v>30.802</v>
      </c>
      <c r="G29" s="107">
        <v>0</v>
      </c>
      <c r="H29" s="107">
        <v>0</v>
      </c>
      <c r="I29" s="110">
        <v>81.519000000000005</v>
      </c>
      <c r="J29" s="6">
        <v>0</v>
      </c>
    </row>
    <row r="30" spans="1:10" ht="16.5" customHeight="1" x14ac:dyDescent="0.3">
      <c r="A30" s="46" t="s">
        <v>98</v>
      </c>
      <c r="B30" s="105">
        <v>0</v>
      </c>
      <c r="C30" s="99">
        <v>0</v>
      </c>
      <c r="D30" s="99">
        <v>0</v>
      </c>
      <c r="E30" s="99">
        <v>0</v>
      </c>
      <c r="F30" s="99">
        <v>0</v>
      </c>
      <c r="G30" s="99">
        <v>0</v>
      </c>
      <c r="H30" s="99">
        <v>0</v>
      </c>
      <c r="I30" s="98">
        <v>0</v>
      </c>
      <c r="J30" s="105">
        <v>0</v>
      </c>
    </row>
    <row r="31" spans="1:10" ht="16.5" customHeight="1" x14ac:dyDescent="0.3">
      <c r="A31" s="46" t="s">
        <v>99</v>
      </c>
      <c r="B31" s="6">
        <v>5400</v>
      </c>
      <c r="C31" s="107">
        <v>489</v>
      </c>
      <c r="D31" s="107">
        <v>2157</v>
      </c>
      <c r="E31" s="107">
        <v>89</v>
      </c>
      <c r="F31" s="107">
        <v>7</v>
      </c>
      <c r="G31" s="107">
        <v>2572</v>
      </c>
      <c r="H31" s="107">
        <v>48</v>
      </c>
      <c r="I31" s="110">
        <v>0</v>
      </c>
      <c r="J31" s="6">
        <v>38</v>
      </c>
    </row>
    <row r="32" spans="1:10" ht="16.5" customHeight="1" x14ac:dyDescent="0.3">
      <c r="A32" s="46" t="s">
        <v>100</v>
      </c>
      <c r="B32" s="105">
        <v>1383.89</v>
      </c>
      <c r="C32" s="99">
        <v>322.48</v>
      </c>
      <c r="D32" s="99">
        <v>118.34</v>
      </c>
      <c r="E32" s="99">
        <v>490.61</v>
      </c>
      <c r="F32" s="99">
        <v>0.75</v>
      </c>
      <c r="G32" s="99">
        <v>0</v>
      </c>
      <c r="H32" s="99">
        <v>156.93</v>
      </c>
      <c r="I32" s="98">
        <v>0</v>
      </c>
      <c r="J32" s="105">
        <v>294.77999999999997</v>
      </c>
    </row>
    <row r="33" spans="1:10" ht="16.5" customHeight="1" x14ac:dyDescent="0.3">
      <c r="A33" s="46" t="s">
        <v>101</v>
      </c>
      <c r="B33" s="6">
        <v>4544.83</v>
      </c>
      <c r="C33" s="107">
        <v>0</v>
      </c>
      <c r="D33" s="107">
        <v>0</v>
      </c>
      <c r="E33" s="107">
        <v>0</v>
      </c>
      <c r="F33" s="107">
        <v>0</v>
      </c>
      <c r="G33" s="107">
        <v>0</v>
      </c>
      <c r="H33" s="107">
        <v>0</v>
      </c>
      <c r="I33" s="110">
        <v>299.42</v>
      </c>
      <c r="J33" s="6">
        <v>4245.3999999999996</v>
      </c>
    </row>
    <row r="34" spans="1:10" ht="16.5" customHeight="1" x14ac:dyDescent="0.3">
      <c r="A34" s="46" t="s">
        <v>102</v>
      </c>
      <c r="B34" s="105">
        <v>0</v>
      </c>
      <c r="C34" s="99">
        <v>0</v>
      </c>
      <c r="D34" s="99">
        <v>0</v>
      </c>
      <c r="E34" s="99">
        <v>0</v>
      </c>
      <c r="F34" s="99">
        <v>0</v>
      </c>
      <c r="G34" s="99">
        <v>0</v>
      </c>
      <c r="H34" s="99">
        <v>0</v>
      </c>
      <c r="I34" s="98">
        <v>0</v>
      </c>
      <c r="J34" s="105">
        <v>0</v>
      </c>
    </row>
    <row r="35" spans="1:10" ht="16.5" customHeight="1" x14ac:dyDescent="0.3">
      <c r="A35" s="46" t="s">
        <v>103</v>
      </c>
      <c r="B35" s="6">
        <v>11897.98</v>
      </c>
      <c r="C35" s="107">
        <v>1500.65</v>
      </c>
      <c r="D35" s="107">
        <v>292.95999999999998</v>
      </c>
      <c r="E35" s="107">
        <v>3331.97</v>
      </c>
      <c r="F35" s="107">
        <v>61.71</v>
      </c>
      <c r="G35" s="107">
        <v>0</v>
      </c>
      <c r="H35" s="107">
        <v>182.52</v>
      </c>
      <c r="I35" s="110">
        <v>2381.63</v>
      </c>
      <c r="J35" s="6">
        <v>4146.54</v>
      </c>
    </row>
    <row r="36" spans="1:10" ht="16.5" customHeight="1" x14ac:dyDescent="0.3">
      <c r="A36" s="47" t="s">
        <v>105</v>
      </c>
      <c r="B36" s="108">
        <v>155266.73503078401</v>
      </c>
      <c r="C36" s="102">
        <v>14437.198613459999</v>
      </c>
      <c r="D36" s="102">
        <v>29239.5224411899</v>
      </c>
      <c r="E36" s="102">
        <v>17841.23947986</v>
      </c>
      <c r="F36" s="102">
        <v>8299.6659921499995</v>
      </c>
      <c r="G36" s="102">
        <v>2572.7471976900001</v>
      </c>
      <c r="H36" s="102">
        <v>637.37401499999999</v>
      </c>
      <c r="I36" s="101">
        <v>8203.2719945899898</v>
      </c>
      <c r="J36" s="108">
        <v>74035.7052968442</v>
      </c>
    </row>
    <row r="37" spans="1:10" ht="16.5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</row>
  </sheetData>
  <sheetProtection algorithmName="SHA-512" hashValue="TODYtRayJboMXe2I5rdSwMhY3ik/mSLRsX3x287n1OLxCsX9HZ1lJt8cQzMbefUcq8Rv8u/Fc9HP1EM/S6Zi8w==" saltValue="e1yd90buxnC6ofVHQkqqNw==" spinCount="100000" sheet="1" objects="1" scenarios="1"/>
  <mergeCells count="1">
    <mergeCell ref="A1:B1"/>
  </mergeCells>
  <conditionalFormatting sqref="B8:J36">
    <cfRule type="cellIs" dxfId="234" priority="2" operator="between">
      <formula>0</formula>
      <formula>0.1</formula>
    </cfRule>
    <cfRule type="cellIs" dxfId="233" priority="3" operator="lessThan">
      <formula>0</formula>
    </cfRule>
    <cfRule type="cellIs" dxfId="232" priority="4" operator="greaterThanOrEqual">
      <formula>0.1</formula>
    </cfRule>
  </conditionalFormatting>
  <conditionalFormatting sqref="A1:XFD1048576">
    <cfRule type="cellIs" dxfId="231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pageSetUpPr fitToPage="1"/>
  </sheetPr>
  <dimension ref="A1:M39"/>
  <sheetViews>
    <sheetView showGridLines="0" showZeros="0" zoomScale="85" zoomScaleNormal="85" workbookViewId="0">
      <selection activeCell="A100" sqref="A100"/>
    </sheetView>
  </sheetViews>
  <sheetFormatPr defaultColWidth="16.7109375" defaultRowHeight="16.5" customHeight="1" x14ac:dyDescent="0.3"/>
  <cols>
    <col min="1" max="10" width="16.7109375" style="1"/>
    <col min="11" max="11" width="1.140625" style="57" customWidth="1"/>
    <col min="12" max="16384" width="16.7109375" style="1"/>
  </cols>
  <sheetData>
    <row r="1" spans="1:13" ht="16.5" customHeight="1" x14ac:dyDescent="0.3">
      <c r="A1" s="175" t="str">
        <f>'Table of Contents'!B41</f>
        <v>Table 1.21</v>
      </c>
      <c r="B1" s="175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tr">
        <f>"AIF: "&amp;'Table of Contents'!A41&amp;", "&amp;'Table of Contents'!A3</f>
        <v>AIF: Total Sales of Other Funds, 2016:Q2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 t="s">
        <v>104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3">
      <c r="A6" s="6"/>
      <c r="B6" s="54" t="s">
        <v>224</v>
      </c>
      <c r="C6" s="54"/>
      <c r="D6" s="54"/>
      <c r="E6" s="54"/>
      <c r="F6" s="54"/>
      <c r="G6" s="54"/>
      <c r="H6" s="54"/>
      <c r="I6" s="54"/>
      <c r="J6" s="54"/>
      <c r="K6" s="52"/>
      <c r="L6" s="58" t="s">
        <v>127</v>
      </c>
      <c r="M6" s="54"/>
    </row>
    <row r="7" spans="1:13" ht="16.5" customHeight="1" x14ac:dyDescent="0.3">
      <c r="A7" s="39"/>
      <c r="B7" s="55" t="s">
        <v>108</v>
      </c>
      <c r="C7" s="49" t="s">
        <v>117</v>
      </c>
      <c r="D7" s="49" t="s">
        <v>118</v>
      </c>
      <c r="E7" s="49" t="s">
        <v>119</v>
      </c>
      <c r="F7" s="49" t="s">
        <v>120</v>
      </c>
      <c r="G7" s="49" t="s">
        <v>121</v>
      </c>
      <c r="H7" s="49" t="s">
        <v>122</v>
      </c>
      <c r="I7" s="49" t="s">
        <v>123</v>
      </c>
      <c r="J7" s="49" t="s">
        <v>113</v>
      </c>
      <c r="K7" s="52"/>
      <c r="L7" s="49" t="s">
        <v>124</v>
      </c>
      <c r="M7" s="49" t="s">
        <v>125</v>
      </c>
    </row>
    <row r="8" spans="1:13" ht="16.5" customHeight="1" x14ac:dyDescent="0.3">
      <c r="A8" s="49" t="s">
        <v>76</v>
      </c>
      <c r="B8" s="105">
        <v>0</v>
      </c>
      <c r="C8" s="99">
        <v>0</v>
      </c>
      <c r="D8" s="99">
        <v>0</v>
      </c>
      <c r="E8" s="99">
        <v>0</v>
      </c>
      <c r="F8" s="99">
        <v>0</v>
      </c>
      <c r="G8" s="99">
        <v>0</v>
      </c>
      <c r="H8" s="99">
        <v>0</v>
      </c>
      <c r="I8" s="99">
        <v>0</v>
      </c>
      <c r="J8" s="105">
        <v>0</v>
      </c>
      <c r="K8" s="113" t="e">
        <f>#REF!</f>
        <v>#REF!</v>
      </c>
      <c r="L8" s="98">
        <v>0</v>
      </c>
      <c r="M8" s="105">
        <v>0</v>
      </c>
    </row>
    <row r="9" spans="1:13" ht="16.5" customHeight="1" x14ac:dyDescent="0.3">
      <c r="A9" s="49" t="s">
        <v>77</v>
      </c>
      <c r="B9" s="6">
        <v>0</v>
      </c>
      <c r="C9" s="107">
        <v>0</v>
      </c>
      <c r="D9" s="107">
        <v>0</v>
      </c>
      <c r="E9" s="107">
        <v>0</v>
      </c>
      <c r="F9" s="107">
        <v>0</v>
      </c>
      <c r="G9" s="107">
        <v>0</v>
      </c>
      <c r="H9" s="107">
        <v>0</v>
      </c>
      <c r="I9" s="107">
        <v>0</v>
      </c>
      <c r="J9" s="6">
        <v>0</v>
      </c>
      <c r="K9" s="113" t="e">
        <f>#REF!</f>
        <v>#REF!</v>
      </c>
      <c r="L9" s="110">
        <v>0</v>
      </c>
      <c r="M9" s="6">
        <v>0</v>
      </c>
    </row>
    <row r="10" spans="1:13" ht="16.5" customHeight="1" x14ac:dyDescent="0.3">
      <c r="A10" s="49" t="s">
        <v>78</v>
      </c>
      <c r="B10" s="105">
        <v>0</v>
      </c>
      <c r="C10" s="99">
        <v>0</v>
      </c>
      <c r="D10" s="99">
        <v>0</v>
      </c>
      <c r="E10" s="99">
        <v>0</v>
      </c>
      <c r="F10" s="99">
        <v>0</v>
      </c>
      <c r="G10" s="99">
        <v>0</v>
      </c>
      <c r="H10" s="99">
        <v>0</v>
      </c>
      <c r="I10" s="99">
        <v>0</v>
      </c>
      <c r="J10" s="105">
        <v>0</v>
      </c>
      <c r="K10" s="113" t="e">
        <f>#REF!</f>
        <v>#REF!</v>
      </c>
      <c r="L10" s="98">
        <v>0</v>
      </c>
      <c r="M10" s="105">
        <v>0</v>
      </c>
    </row>
    <row r="11" spans="1:13" ht="16.5" customHeight="1" x14ac:dyDescent="0.3">
      <c r="A11" s="49" t="s">
        <v>79</v>
      </c>
      <c r="B11" s="6">
        <v>0</v>
      </c>
      <c r="C11" s="107">
        <v>0</v>
      </c>
      <c r="D11" s="107">
        <v>0</v>
      </c>
      <c r="E11" s="107">
        <v>0</v>
      </c>
      <c r="F11" s="107">
        <v>0</v>
      </c>
      <c r="G11" s="107">
        <v>0</v>
      </c>
      <c r="H11" s="107">
        <v>0</v>
      </c>
      <c r="I11" s="107">
        <v>0</v>
      </c>
      <c r="J11" s="6">
        <v>0</v>
      </c>
      <c r="K11" s="113" t="e">
        <f>#REF!</f>
        <v>#REF!</v>
      </c>
      <c r="L11" s="110">
        <v>0</v>
      </c>
      <c r="M11" s="6">
        <v>0</v>
      </c>
    </row>
    <row r="12" spans="1:13" ht="16.5" customHeight="1" x14ac:dyDescent="0.3">
      <c r="A12" s="49" t="s">
        <v>80</v>
      </c>
      <c r="B12" s="105">
        <v>0</v>
      </c>
      <c r="C12" s="99">
        <v>0</v>
      </c>
      <c r="D12" s="99">
        <v>0</v>
      </c>
      <c r="E12" s="99">
        <v>0</v>
      </c>
      <c r="F12" s="99">
        <v>0</v>
      </c>
      <c r="G12" s="99">
        <v>0</v>
      </c>
      <c r="H12" s="99">
        <v>0</v>
      </c>
      <c r="I12" s="99">
        <v>0</v>
      </c>
      <c r="J12" s="105">
        <v>0</v>
      </c>
      <c r="K12" s="113" t="e">
        <f>#REF!</f>
        <v>#REF!</v>
      </c>
      <c r="L12" s="98">
        <v>0</v>
      </c>
      <c r="M12" s="105">
        <v>0</v>
      </c>
    </row>
    <row r="13" spans="1:13" ht="16.5" customHeight="1" x14ac:dyDescent="0.3">
      <c r="A13" s="49" t="s">
        <v>81</v>
      </c>
      <c r="B13" s="6">
        <v>206.75</v>
      </c>
      <c r="C13" s="107">
        <v>0</v>
      </c>
      <c r="D13" s="107">
        <v>0</v>
      </c>
      <c r="E13" s="107">
        <v>0</v>
      </c>
      <c r="F13" s="107">
        <v>0</v>
      </c>
      <c r="G13" s="107">
        <v>0</v>
      </c>
      <c r="H13" s="107">
        <v>0</v>
      </c>
      <c r="I13" s="107">
        <v>28.12</v>
      </c>
      <c r="J13" s="6">
        <v>178.63</v>
      </c>
      <c r="K13" s="113" t="e">
        <f>#REF!</f>
        <v>#REF!</v>
      </c>
      <c r="L13" s="110">
        <v>0</v>
      </c>
      <c r="M13" s="6">
        <v>0</v>
      </c>
    </row>
    <row r="14" spans="1:13" ht="16.5" customHeight="1" x14ac:dyDescent="0.3">
      <c r="A14" s="49" t="s">
        <v>82</v>
      </c>
      <c r="B14" s="105">
        <v>0</v>
      </c>
      <c r="C14" s="99">
        <v>0</v>
      </c>
      <c r="D14" s="99">
        <v>0</v>
      </c>
      <c r="E14" s="99">
        <v>0</v>
      </c>
      <c r="F14" s="99">
        <v>0</v>
      </c>
      <c r="G14" s="99">
        <v>0</v>
      </c>
      <c r="H14" s="99">
        <v>0</v>
      </c>
      <c r="I14" s="99">
        <v>0</v>
      </c>
      <c r="J14" s="105">
        <v>0</v>
      </c>
      <c r="K14" s="113" t="e">
        <f>#REF!</f>
        <v>#REF!</v>
      </c>
      <c r="L14" s="98">
        <v>0</v>
      </c>
      <c r="M14" s="105">
        <v>0</v>
      </c>
    </row>
    <row r="15" spans="1:13" ht="16.5" customHeight="1" x14ac:dyDescent="0.3">
      <c r="A15" s="49" t="s">
        <v>83</v>
      </c>
      <c r="B15" s="6">
        <v>0</v>
      </c>
      <c r="C15" s="107">
        <v>0</v>
      </c>
      <c r="D15" s="107">
        <v>0</v>
      </c>
      <c r="E15" s="107">
        <v>0</v>
      </c>
      <c r="F15" s="107">
        <v>0</v>
      </c>
      <c r="G15" s="107">
        <v>0</v>
      </c>
      <c r="H15" s="107">
        <v>0</v>
      </c>
      <c r="I15" s="107">
        <v>0</v>
      </c>
      <c r="J15" s="6">
        <v>0</v>
      </c>
      <c r="K15" s="113" t="e">
        <f>#REF!</f>
        <v>#REF!</v>
      </c>
      <c r="L15" s="110">
        <v>0</v>
      </c>
      <c r="M15" s="6">
        <v>0</v>
      </c>
    </row>
    <row r="16" spans="1:13" ht="16.5" customHeight="1" x14ac:dyDescent="0.3">
      <c r="A16" s="49" t="s">
        <v>84</v>
      </c>
      <c r="B16" s="105">
        <v>0</v>
      </c>
      <c r="C16" s="99">
        <v>0</v>
      </c>
      <c r="D16" s="99">
        <v>0</v>
      </c>
      <c r="E16" s="99">
        <v>0</v>
      </c>
      <c r="F16" s="99">
        <v>0</v>
      </c>
      <c r="G16" s="99">
        <v>0</v>
      </c>
      <c r="H16" s="99">
        <v>0</v>
      </c>
      <c r="I16" s="99">
        <v>0</v>
      </c>
      <c r="J16" s="105">
        <v>0</v>
      </c>
      <c r="K16" s="113" t="e">
        <f>#REF!</f>
        <v>#REF!</v>
      </c>
      <c r="L16" s="98">
        <v>0</v>
      </c>
      <c r="M16" s="105">
        <v>0</v>
      </c>
    </row>
    <row r="17" spans="1:13" ht="16.5" customHeight="1" x14ac:dyDescent="0.3">
      <c r="A17" s="49" t="s">
        <v>85</v>
      </c>
      <c r="B17" s="6">
        <v>0</v>
      </c>
      <c r="C17" s="107">
        <v>0</v>
      </c>
      <c r="D17" s="107">
        <v>0</v>
      </c>
      <c r="E17" s="107">
        <v>0</v>
      </c>
      <c r="F17" s="107">
        <v>0</v>
      </c>
      <c r="G17" s="107">
        <v>0</v>
      </c>
      <c r="H17" s="107">
        <v>0</v>
      </c>
      <c r="I17" s="107">
        <v>0</v>
      </c>
      <c r="J17" s="6">
        <v>0</v>
      </c>
      <c r="K17" s="113" t="e">
        <f>#REF!</f>
        <v>#REF!</v>
      </c>
      <c r="L17" s="110">
        <v>0</v>
      </c>
      <c r="M17" s="6">
        <v>0</v>
      </c>
    </row>
    <row r="18" spans="1:13" ht="16.5" customHeight="1" x14ac:dyDescent="0.3">
      <c r="A18" s="49" t="s">
        <v>86</v>
      </c>
      <c r="B18" s="105">
        <v>0</v>
      </c>
      <c r="C18" s="99">
        <v>0</v>
      </c>
      <c r="D18" s="99">
        <v>0</v>
      </c>
      <c r="E18" s="99">
        <v>0</v>
      </c>
      <c r="F18" s="99">
        <v>0</v>
      </c>
      <c r="G18" s="99">
        <v>0</v>
      </c>
      <c r="H18" s="99">
        <v>0</v>
      </c>
      <c r="I18" s="99">
        <v>0</v>
      </c>
      <c r="J18" s="105">
        <v>0</v>
      </c>
      <c r="K18" s="113" t="e">
        <f>#REF!</f>
        <v>#REF!</v>
      </c>
      <c r="L18" s="98">
        <v>0</v>
      </c>
      <c r="M18" s="105">
        <v>0</v>
      </c>
    </row>
    <row r="19" spans="1:13" ht="16.5" customHeight="1" x14ac:dyDescent="0.3">
      <c r="A19" s="49" t="s">
        <v>87</v>
      </c>
      <c r="B19" s="6">
        <v>42450</v>
      </c>
      <c r="C19" s="107">
        <v>0</v>
      </c>
      <c r="D19" s="107">
        <v>0</v>
      </c>
      <c r="E19" s="107">
        <v>0</v>
      </c>
      <c r="F19" s="107">
        <v>0</v>
      </c>
      <c r="G19" s="107">
        <v>0</v>
      </c>
      <c r="H19" s="107">
        <v>0</v>
      </c>
      <c r="I19" s="107">
        <v>0</v>
      </c>
      <c r="J19" s="6">
        <v>0</v>
      </c>
      <c r="K19" s="113" t="e">
        <f>#REF!</f>
        <v>#REF!</v>
      </c>
      <c r="L19" s="110">
        <v>0</v>
      </c>
      <c r="M19" s="6">
        <v>0</v>
      </c>
    </row>
    <row r="20" spans="1:13" ht="16.5" customHeight="1" x14ac:dyDescent="0.3">
      <c r="A20" s="49" t="s">
        <v>88</v>
      </c>
      <c r="B20" s="105">
        <v>0</v>
      </c>
      <c r="C20" s="99">
        <v>0</v>
      </c>
      <c r="D20" s="99">
        <v>0</v>
      </c>
      <c r="E20" s="99">
        <v>0</v>
      </c>
      <c r="F20" s="99">
        <v>0</v>
      </c>
      <c r="G20" s="99">
        <v>0</v>
      </c>
      <c r="H20" s="99">
        <v>0</v>
      </c>
      <c r="I20" s="99">
        <v>0</v>
      </c>
      <c r="J20" s="105">
        <v>0</v>
      </c>
      <c r="K20" s="113" t="e">
        <f>#REF!</f>
        <v>#REF!</v>
      </c>
      <c r="L20" s="98">
        <v>134.88999999999999</v>
      </c>
      <c r="M20" s="105">
        <v>0</v>
      </c>
    </row>
    <row r="21" spans="1:13" ht="16.5" customHeight="1" x14ac:dyDescent="0.3">
      <c r="A21" s="49" t="s">
        <v>89</v>
      </c>
      <c r="B21" s="6">
        <v>84.36</v>
      </c>
      <c r="C21" s="107">
        <v>0</v>
      </c>
      <c r="D21" s="107">
        <v>0</v>
      </c>
      <c r="E21" s="107">
        <v>0</v>
      </c>
      <c r="F21" s="107">
        <v>0</v>
      </c>
      <c r="G21" s="107">
        <v>0</v>
      </c>
      <c r="H21" s="107">
        <v>0</v>
      </c>
      <c r="I21" s="107">
        <v>21.41</v>
      </c>
      <c r="J21" s="6">
        <v>62.95</v>
      </c>
      <c r="K21" s="113" t="e">
        <f>#REF!</f>
        <v>#REF!</v>
      </c>
      <c r="L21" s="110">
        <v>62.95</v>
      </c>
      <c r="M21" s="6">
        <v>0</v>
      </c>
    </row>
    <row r="22" spans="1:13" ht="16.5" customHeight="1" x14ac:dyDescent="0.3">
      <c r="A22" s="49" t="s">
        <v>90</v>
      </c>
      <c r="B22" s="105">
        <v>12023</v>
      </c>
      <c r="C22" s="99">
        <v>0</v>
      </c>
      <c r="D22" s="99">
        <v>0</v>
      </c>
      <c r="E22" s="99">
        <v>0</v>
      </c>
      <c r="F22" s="99">
        <v>0</v>
      </c>
      <c r="G22" s="99">
        <v>0</v>
      </c>
      <c r="H22" s="99">
        <v>1912</v>
      </c>
      <c r="I22" s="99">
        <v>0</v>
      </c>
      <c r="J22" s="105">
        <v>10111</v>
      </c>
      <c r="K22" s="113" t="e">
        <f>#REF!</f>
        <v>#REF!</v>
      </c>
      <c r="L22" s="98">
        <v>0</v>
      </c>
      <c r="M22" s="105">
        <v>0</v>
      </c>
    </row>
    <row r="23" spans="1:13" ht="16.5" customHeight="1" x14ac:dyDescent="0.3">
      <c r="A23" s="49" t="s">
        <v>91</v>
      </c>
      <c r="B23" s="6">
        <v>373.54005847427601</v>
      </c>
      <c r="C23" s="107">
        <v>0</v>
      </c>
      <c r="D23" s="107">
        <v>0</v>
      </c>
      <c r="E23" s="107">
        <v>0</v>
      </c>
      <c r="F23" s="107">
        <v>0</v>
      </c>
      <c r="G23" s="107">
        <v>0</v>
      </c>
      <c r="H23" s="107">
        <v>42.24369712</v>
      </c>
      <c r="I23" s="107">
        <v>12.43524397</v>
      </c>
      <c r="J23" s="6">
        <v>318.86111738427599</v>
      </c>
      <c r="K23" s="113" t="e">
        <f>#REF!</f>
        <v>#REF!</v>
      </c>
      <c r="L23" s="110">
        <v>335.85565847427603</v>
      </c>
      <c r="M23" s="6">
        <v>37.684399999999997</v>
      </c>
    </row>
    <row r="24" spans="1:13" ht="16.5" customHeight="1" x14ac:dyDescent="0.3">
      <c r="A24" s="49" t="s">
        <v>92</v>
      </c>
      <c r="B24" s="105">
        <v>9465</v>
      </c>
      <c r="C24" s="99">
        <v>0</v>
      </c>
      <c r="D24" s="99">
        <v>0</v>
      </c>
      <c r="E24" s="99">
        <v>0</v>
      </c>
      <c r="F24" s="99">
        <v>0</v>
      </c>
      <c r="G24" s="99">
        <v>0</v>
      </c>
      <c r="H24" s="99">
        <v>1106</v>
      </c>
      <c r="I24" s="99">
        <v>419</v>
      </c>
      <c r="J24" s="105">
        <v>7940</v>
      </c>
      <c r="K24" s="113" t="e">
        <f>#REF!</f>
        <v>#REF!</v>
      </c>
      <c r="L24" s="98">
        <v>0</v>
      </c>
      <c r="M24" s="105">
        <v>0</v>
      </c>
    </row>
    <row r="25" spans="1:13" ht="16.5" customHeight="1" x14ac:dyDescent="0.3">
      <c r="A25" s="49" t="s">
        <v>93</v>
      </c>
      <c r="B25" s="6">
        <v>0</v>
      </c>
      <c r="C25" s="107">
        <v>0</v>
      </c>
      <c r="D25" s="107">
        <v>0</v>
      </c>
      <c r="E25" s="107">
        <v>0</v>
      </c>
      <c r="F25" s="107">
        <v>0</v>
      </c>
      <c r="G25" s="107">
        <v>0</v>
      </c>
      <c r="H25" s="107">
        <v>0</v>
      </c>
      <c r="I25" s="107">
        <v>0</v>
      </c>
      <c r="J25" s="6">
        <v>0</v>
      </c>
      <c r="K25" s="113" t="e">
        <f>#REF!</f>
        <v>#REF!</v>
      </c>
      <c r="L25" s="110">
        <v>0</v>
      </c>
      <c r="M25" s="6">
        <v>0</v>
      </c>
    </row>
    <row r="26" spans="1:13" ht="16.5" customHeight="1" x14ac:dyDescent="0.3">
      <c r="A26" s="49" t="s">
        <v>94</v>
      </c>
      <c r="B26" s="105">
        <v>544.78</v>
      </c>
      <c r="C26" s="99">
        <v>0</v>
      </c>
      <c r="D26" s="99">
        <v>0</v>
      </c>
      <c r="E26" s="99">
        <v>0</v>
      </c>
      <c r="F26" s="99">
        <v>0</v>
      </c>
      <c r="G26" s="99">
        <v>22.27</v>
      </c>
      <c r="H26" s="99">
        <v>487.35</v>
      </c>
      <c r="I26" s="99">
        <v>0</v>
      </c>
      <c r="J26" s="105">
        <v>35.159999999999997</v>
      </c>
      <c r="K26" s="113" t="e">
        <f>#REF!</f>
        <v>#REF!</v>
      </c>
      <c r="L26" s="98">
        <v>0</v>
      </c>
      <c r="M26" s="105">
        <v>0</v>
      </c>
    </row>
    <row r="27" spans="1:13" ht="16.5" customHeight="1" x14ac:dyDescent="0.3">
      <c r="A27" s="49" t="s">
        <v>95</v>
      </c>
      <c r="B27" s="6">
        <v>161.79523836999999</v>
      </c>
      <c r="C27" s="107">
        <v>0</v>
      </c>
      <c r="D27" s="107">
        <v>0</v>
      </c>
      <c r="E27" s="107">
        <v>0</v>
      </c>
      <c r="F27" s="107">
        <v>43.230350979999997</v>
      </c>
      <c r="G27" s="107">
        <v>0</v>
      </c>
      <c r="H27" s="107">
        <v>0</v>
      </c>
      <c r="I27" s="107">
        <v>0</v>
      </c>
      <c r="J27" s="6">
        <v>118.56488739</v>
      </c>
      <c r="K27" s="113" t="e">
        <f>#REF!</f>
        <v>#REF!</v>
      </c>
      <c r="L27" s="110">
        <v>161.79523836999999</v>
      </c>
      <c r="M27" s="6">
        <v>0</v>
      </c>
    </row>
    <row r="28" spans="1:13" ht="16.5" customHeight="1" x14ac:dyDescent="0.3">
      <c r="A28" s="49" t="s">
        <v>96</v>
      </c>
      <c r="B28" s="105">
        <v>1.76</v>
      </c>
      <c r="C28" s="99">
        <v>0</v>
      </c>
      <c r="D28" s="99">
        <v>0</v>
      </c>
      <c r="E28" s="99">
        <v>0</v>
      </c>
      <c r="F28" s="99">
        <v>0</v>
      </c>
      <c r="G28" s="99">
        <v>0</v>
      </c>
      <c r="H28" s="99">
        <v>0</v>
      </c>
      <c r="I28" s="99">
        <v>0</v>
      </c>
      <c r="J28" s="105">
        <v>1.76</v>
      </c>
      <c r="K28" s="113" t="e">
        <f>#REF!</f>
        <v>#REF!</v>
      </c>
      <c r="L28" s="98">
        <v>0</v>
      </c>
      <c r="M28" s="105">
        <v>0</v>
      </c>
    </row>
    <row r="29" spans="1:13" ht="16.5" customHeight="1" x14ac:dyDescent="0.3">
      <c r="A29" s="49" t="s">
        <v>97</v>
      </c>
      <c r="B29" s="6">
        <v>0</v>
      </c>
      <c r="C29" s="107">
        <v>0</v>
      </c>
      <c r="D29" s="107">
        <v>0</v>
      </c>
      <c r="E29" s="107">
        <v>0</v>
      </c>
      <c r="F29" s="107">
        <v>0</v>
      </c>
      <c r="G29" s="107">
        <v>0</v>
      </c>
      <c r="H29" s="107">
        <v>0</v>
      </c>
      <c r="I29" s="107">
        <v>0</v>
      </c>
      <c r="J29" s="6">
        <v>0</v>
      </c>
      <c r="K29" s="113" t="e">
        <f>#REF!</f>
        <v>#REF!</v>
      </c>
      <c r="L29" s="110">
        <v>0</v>
      </c>
      <c r="M29" s="6">
        <v>0</v>
      </c>
    </row>
    <row r="30" spans="1:13" ht="16.5" customHeight="1" x14ac:dyDescent="0.3">
      <c r="A30" s="49" t="s">
        <v>98</v>
      </c>
      <c r="B30" s="105">
        <v>0</v>
      </c>
      <c r="C30" s="99">
        <v>0</v>
      </c>
      <c r="D30" s="99">
        <v>0</v>
      </c>
      <c r="E30" s="99">
        <v>0</v>
      </c>
      <c r="F30" s="99">
        <v>0</v>
      </c>
      <c r="G30" s="99">
        <v>0</v>
      </c>
      <c r="H30" s="99">
        <v>0</v>
      </c>
      <c r="I30" s="99">
        <v>0</v>
      </c>
      <c r="J30" s="105">
        <v>0</v>
      </c>
      <c r="K30" s="113" t="e">
        <f>#REF!</f>
        <v>#REF!</v>
      </c>
      <c r="L30" s="98">
        <v>0</v>
      </c>
      <c r="M30" s="105">
        <v>0</v>
      </c>
    </row>
    <row r="31" spans="1:13" ht="16.5" customHeight="1" x14ac:dyDescent="0.3">
      <c r="A31" s="49" t="s">
        <v>99</v>
      </c>
      <c r="B31" s="6">
        <v>38</v>
      </c>
      <c r="C31" s="107">
        <v>0</v>
      </c>
      <c r="D31" s="107">
        <v>0</v>
      </c>
      <c r="E31" s="107">
        <v>0</v>
      </c>
      <c r="F31" s="107">
        <v>0</v>
      </c>
      <c r="G31" s="107">
        <v>0</v>
      </c>
      <c r="H31" s="107">
        <v>0</v>
      </c>
      <c r="I31" s="107">
        <v>38</v>
      </c>
      <c r="J31" s="6">
        <v>0</v>
      </c>
      <c r="K31" s="113" t="e">
        <f>#REF!</f>
        <v>#REF!</v>
      </c>
      <c r="L31" s="110">
        <v>38</v>
      </c>
      <c r="M31" s="6">
        <v>0</v>
      </c>
    </row>
    <row r="32" spans="1:13" ht="16.5" customHeight="1" x14ac:dyDescent="0.3">
      <c r="A32" s="49" t="s">
        <v>100</v>
      </c>
      <c r="B32" s="105">
        <v>294.77999999999997</v>
      </c>
      <c r="C32" s="99">
        <v>0</v>
      </c>
      <c r="D32" s="99">
        <v>0</v>
      </c>
      <c r="E32" s="99">
        <v>0</v>
      </c>
      <c r="F32" s="99">
        <v>0</v>
      </c>
      <c r="G32" s="99">
        <v>0</v>
      </c>
      <c r="H32" s="99">
        <v>0</v>
      </c>
      <c r="I32" s="99">
        <v>274.62</v>
      </c>
      <c r="J32" s="105">
        <v>20.149999999999999</v>
      </c>
      <c r="K32" s="113" t="e">
        <f>#REF!</f>
        <v>#REF!</v>
      </c>
      <c r="L32" s="98">
        <v>20.149999999999999</v>
      </c>
      <c r="M32" s="105">
        <v>0</v>
      </c>
    </row>
    <row r="33" spans="1:13" ht="16.5" customHeight="1" x14ac:dyDescent="0.3">
      <c r="A33" s="49" t="s">
        <v>101</v>
      </c>
      <c r="B33" s="6">
        <v>4245.3999999999996</v>
      </c>
      <c r="C33" s="107">
        <v>0</v>
      </c>
      <c r="D33" s="107">
        <v>0</v>
      </c>
      <c r="E33" s="107">
        <v>0</v>
      </c>
      <c r="F33" s="107">
        <v>0</v>
      </c>
      <c r="G33" s="107">
        <v>0</v>
      </c>
      <c r="H33" s="107">
        <v>0</v>
      </c>
      <c r="I33" s="107">
        <v>77.06</v>
      </c>
      <c r="J33" s="6">
        <v>4168.34</v>
      </c>
      <c r="K33" s="113" t="e">
        <f>#REF!</f>
        <v>#REF!</v>
      </c>
      <c r="L33" s="110">
        <v>0</v>
      </c>
      <c r="M33" s="6">
        <v>0</v>
      </c>
    </row>
    <row r="34" spans="1:13" ht="16.5" customHeight="1" x14ac:dyDescent="0.3">
      <c r="A34" s="49" t="s">
        <v>102</v>
      </c>
      <c r="B34" s="105">
        <v>0</v>
      </c>
      <c r="C34" s="99">
        <v>0</v>
      </c>
      <c r="D34" s="99">
        <v>0</v>
      </c>
      <c r="E34" s="99">
        <v>0</v>
      </c>
      <c r="F34" s="99">
        <v>0</v>
      </c>
      <c r="G34" s="99">
        <v>0</v>
      </c>
      <c r="H34" s="99">
        <v>0</v>
      </c>
      <c r="I34" s="99">
        <v>0</v>
      </c>
      <c r="J34" s="105">
        <v>0</v>
      </c>
      <c r="K34" s="113" t="e">
        <f>#REF!</f>
        <v>#REF!</v>
      </c>
      <c r="L34" s="98">
        <v>0</v>
      </c>
      <c r="M34" s="105">
        <v>0</v>
      </c>
    </row>
    <row r="35" spans="1:13" ht="16.5" customHeight="1" x14ac:dyDescent="0.3">
      <c r="A35" s="49" t="s">
        <v>103</v>
      </c>
      <c r="B35" s="6">
        <v>4146.54</v>
      </c>
      <c r="C35" s="107">
        <v>0</v>
      </c>
      <c r="D35" s="107">
        <v>0</v>
      </c>
      <c r="E35" s="107">
        <v>0</v>
      </c>
      <c r="F35" s="107">
        <v>0</v>
      </c>
      <c r="G35" s="107">
        <v>0</v>
      </c>
      <c r="H35" s="107">
        <v>0</v>
      </c>
      <c r="I35" s="107">
        <v>0</v>
      </c>
      <c r="J35" s="6">
        <v>4146.54</v>
      </c>
      <c r="K35" s="113" t="e">
        <f>#REF!</f>
        <v>#REF!</v>
      </c>
      <c r="L35" s="110">
        <v>4146.54</v>
      </c>
      <c r="M35" s="6">
        <v>0</v>
      </c>
    </row>
    <row r="36" spans="1:13" ht="16.5" customHeight="1" x14ac:dyDescent="0.3">
      <c r="A36" s="53" t="s">
        <v>105</v>
      </c>
      <c r="B36" s="108">
        <v>74035.7052968442</v>
      </c>
      <c r="C36" s="102">
        <v>0</v>
      </c>
      <c r="D36" s="102">
        <v>0</v>
      </c>
      <c r="E36" s="102">
        <v>0</v>
      </c>
      <c r="F36" s="102">
        <v>43.230350979999997</v>
      </c>
      <c r="G36" s="102">
        <v>22.27</v>
      </c>
      <c r="H36" s="102">
        <v>3547.5936971199999</v>
      </c>
      <c r="I36" s="102">
        <v>870.64524397000002</v>
      </c>
      <c r="J36" s="108">
        <v>27101.956004774202</v>
      </c>
      <c r="K36" s="114" t="e">
        <f>#REF!</f>
        <v>#REF!</v>
      </c>
      <c r="L36" s="101">
        <v>4900.1808968442701</v>
      </c>
      <c r="M36" s="108">
        <v>37.684399999999997</v>
      </c>
    </row>
    <row r="37" spans="1:13" ht="16.5" customHeight="1" x14ac:dyDescent="0.3">
      <c r="A37" s="39"/>
      <c r="B37" s="39"/>
      <c r="C37" s="39"/>
      <c r="D37" s="39"/>
      <c r="E37" s="39"/>
      <c r="F37" s="39"/>
      <c r="G37" s="39"/>
      <c r="H37" s="39"/>
      <c r="I37" s="39"/>
      <c r="J37" s="39"/>
      <c r="L37" s="39"/>
      <c r="M37" s="39"/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CiXA6gJLY7mjDhztBR/oJHI6WWR8DXEoqsrvZbO1ot2wLB9TZshfWFhT5qu00te/wrCCTCFhFqgoJbHNpY3NYw==" saltValue="k7id5boU0a67wlxEOR/XXA==" spinCount="100000" sheet="1" objects="1" scenarios="1"/>
  <mergeCells count="1">
    <mergeCell ref="A1:B1"/>
  </mergeCells>
  <conditionalFormatting sqref="B8:M36">
    <cfRule type="cellIs" dxfId="230" priority="2" operator="between">
      <formula>0</formula>
      <formula>0.1</formula>
    </cfRule>
    <cfRule type="cellIs" dxfId="229" priority="3" operator="lessThan">
      <formula>0</formula>
    </cfRule>
    <cfRule type="cellIs" dxfId="228" priority="4" operator="greaterThanOrEqual">
      <formula>0.1</formula>
    </cfRule>
  </conditionalFormatting>
  <conditionalFormatting sqref="A1:XFD1048576">
    <cfRule type="cellIs" dxfId="227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K39"/>
  <sheetViews>
    <sheetView showGridLines="0" showZeros="0" zoomScale="85" zoomScaleNormal="85" workbookViewId="0">
      <selection activeCell="A100" sqref="A100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75" t="str">
        <f>'Table of Contents'!B42</f>
        <v>Table 1.22</v>
      </c>
      <c r="B1" s="175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"AIF: "&amp;'Table of Contents'!A42&amp;", "&amp;'Table of Contents'!A3</f>
        <v>AIF: Total Sales of ETFs and Funds of Funds, 2016:Q2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104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4" t="s">
        <v>202</v>
      </c>
      <c r="C6" s="54"/>
      <c r="D6" s="54"/>
      <c r="E6" s="54"/>
      <c r="F6" s="38"/>
      <c r="G6" s="54" t="s">
        <v>203</v>
      </c>
      <c r="H6" s="54"/>
      <c r="I6" s="54"/>
      <c r="J6" s="54"/>
      <c r="K6" s="54"/>
    </row>
    <row r="7" spans="1:11" ht="16.5" customHeight="1" x14ac:dyDescent="0.3">
      <c r="A7" s="39"/>
      <c r="B7" s="55" t="s">
        <v>114</v>
      </c>
      <c r="C7" s="49" t="s">
        <v>111</v>
      </c>
      <c r="D7" s="49" t="s">
        <v>112</v>
      </c>
      <c r="E7" s="49" t="s">
        <v>113</v>
      </c>
      <c r="F7" s="56"/>
      <c r="G7" s="55" t="s">
        <v>114</v>
      </c>
      <c r="H7" s="49" t="s">
        <v>111</v>
      </c>
      <c r="I7" s="49" t="s">
        <v>115</v>
      </c>
      <c r="J7" s="49" t="s">
        <v>116</v>
      </c>
      <c r="K7" s="49" t="s">
        <v>113</v>
      </c>
    </row>
    <row r="8" spans="1:11" ht="16.5" customHeight="1" x14ac:dyDescent="0.3">
      <c r="A8" s="49" t="s">
        <v>76</v>
      </c>
      <c r="B8" s="105">
        <v>0</v>
      </c>
      <c r="C8" s="99">
        <v>0</v>
      </c>
      <c r="D8" s="99">
        <v>0</v>
      </c>
      <c r="E8" s="105">
        <v>0</v>
      </c>
      <c r="F8" s="113"/>
      <c r="G8" s="105">
        <v>0</v>
      </c>
      <c r="H8" s="99">
        <v>0</v>
      </c>
      <c r="I8" s="99">
        <v>0</v>
      </c>
      <c r="J8" s="99">
        <v>0</v>
      </c>
      <c r="K8" s="105">
        <v>0</v>
      </c>
    </row>
    <row r="9" spans="1:11" ht="16.5" customHeight="1" x14ac:dyDescent="0.3">
      <c r="A9" s="49" t="s">
        <v>77</v>
      </c>
      <c r="B9" s="6">
        <v>0</v>
      </c>
      <c r="C9" s="107">
        <v>0</v>
      </c>
      <c r="D9" s="107">
        <v>0</v>
      </c>
      <c r="E9" s="6">
        <v>0</v>
      </c>
      <c r="F9" s="113"/>
      <c r="G9" s="6">
        <v>0</v>
      </c>
      <c r="H9" s="107">
        <v>0</v>
      </c>
      <c r="I9" s="107">
        <v>0</v>
      </c>
      <c r="J9" s="107">
        <v>0</v>
      </c>
      <c r="K9" s="6">
        <v>0</v>
      </c>
    </row>
    <row r="10" spans="1:11" ht="16.5" customHeight="1" x14ac:dyDescent="0.3">
      <c r="A10" s="49" t="s">
        <v>78</v>
      </c>
      <c r="B10" s="105">
        <v>0</v>
      </c>
      <c r="C10" s="99">
        <v>0</v>
      </c>
      <c r="D10" s="99">
        <v>0</v>
      </c>
      <c r="E10" s="105">
        <v>0</v>
      </c>
      <c r="F10" s="113"/>
      <c r="G10" s="105">
        <v>0</v>
      </c>
      <c r="H10" s="99">
        <v>0</v>
      </c>
      <c r="I10" s="99">
        <v>0</v>
      </c>
      <c r="J10" s="99">
        <v>0</v>
      </c>
      <c r="K10" s="105">
        <v>0</v>
      </c>
    </row>
    <row r="11" spans="1:11" ht="16.5" customHeight="1" x14ac:dyDescent="0.3">
      <c r="A11" s="49" t="s">
        <v>79</v>
      </c>
      <c r="B11" s="6">
        <v>0</v>
      </c>
      <c r="C11" s="107">
        <v>0</v>
      </c>
      <c r="D11" s="107">
        <v>0</v>
      </c>
      <c r="E11" s="6">
        <v>0</v>
      </c>
      <c r="F11" s="113"/>
      <c r="G11" s="6">
        <v>0</v>
      </c>
      <c r="H11" s="107">
        <v>0</v>
      </c>
      <c r="I11" s="107">
        <v>0</v>
      </c>
      <c r="J11" s="107">
        <v>0</v>
      </c>
      <c r="K11" s="6">
        <v>0</v>
      </c>
    </row>
    <row r="12" spans="1:11" ht="16.5" customHeight="1" x14ac:dyDescent="0.3">
      <c r="A12" s="49" t="s">
        <v>80</v>
      </c>
      <c r="B12" s="105">
        <v>0</v>
      </c>
      <c r="C12" s="99">
        <v>0</v>
      </c>
      <c r="D12" s="99">
        <v>0</v>
      </c>
      <c r="E12" s="105">
        <v>0</v>
      </c>
      <c r="F12" s="113"/>
      <c r="G12" s="105">
        <v>0</v>
      </c>
      <c r="H12" s="99">
        <v>0</v>
      </c>
      <c r="I12" s="99">
        <v>0</v>
      </c>
      <c r="J12" s="99">
        <v>0</v>
      </c>
      <c r="K12" s="105">
        <v>0</v>
      </c>
    </row>
    <row r="13" spans="1:11" ht="16.5" customHeight="1" x14ac:dyDescent="0.3">
      <c r="A13" s="49" t="s">
        <v>81</v>
      </c>
      <c r="B13" s="6">
        <v>0</v>
      </c>
      <c r="C13" s="107">
        <v>0</v>
      </c>
      <c r="D13" s="107">
        <v>0</v>
      </c>
      <c r="E13" s="6">
        <v>0</v>
      </c>
      <c r="F13" s="113"/>
      <c r="G13" s="6">
        <v>258.02</v>
      </c>
      <c r="H13" s="107">
        <v>1.29</v>
      </c>
      <c r="I13" s="107">
        <v>102.67</v>
      </c>
      <c r="J13" s="107">
        <v>154.06</v>
      </c>
      <c r="K13" s="6">
        <v>0</v>
      </c>
    </row>
    <row r="14" spans="1:11" ht="16.5" customHeight="1" x14ac:dyDescent="0.3">
      <c r="A14" s="49" t="s">
        <v>82</v>
      </c>
      <c r="B14" s="105">
        <v>0</v>
      </c>
      <c r="C14" s="99">
        <v>0</v>
      </c>
      <c r="D14" s="99">
        <v>0</v>
      </c>
      <c r="E14" s="105">
        <v>0</v>
      </c>
      <c r="F14" s="113"/>
      <c r="G14" s="105">
        <v>0</v>
      </c>
      <c r="H14" s="99">
        <v>0</v>
      </c>
      <c r="I14" s="99">
        <v>0</v>
      </c>
      <c r="J14" s="99">
        <v>0</v>
      </c>
      <c r="K14" s="105">
        <v>0</v>
      </c>
    </row>
    <row r="15" spans="1:11" ht="16.5" customHeight="1" x14ac:dyDescent="0.3">
      <c r="A15" s="49" t="s">
        <v>83</v>
      </c>
      <c r="B15" s="6">
        <v>0</v>
      </c>
      <c r="C15" s="107">
        <v>0</v>
      </c>
      <c r="D15" s="107">
        <v>0</v>
      </c>
      <c r="E15" s="6">
        <v>0</v>
      </c>
      <c r="F15" s="113"/>
      <c r="G15" s="6">
        <v>0</v>
      </c>
      <c r="H15" s="107">
        <v>0</v>
      </c>
      <c r="I15" s="107">
        <v>0</v>
      </c>
      <c r="J15" s="107">
        <v>0</v>
      </c>
      <c r="K15" s="6">
        <v>0</v>
      </c>
    </row>
    <row r="16" spans="1:11" ht="16.5" customHeight="1" x14ac:dyDescent="0.3">
      <c r="A16" s="49" t="s">
        <v>84</v>
      </c>
      <c r="B16" s="105">
        <v>0</v>
      </c>
      <c r="C16" s="99">
        <v>0</v>
      </c>
      <c r="D16" s="99">
        <v>0</v>
      </c>
      <c r="E16" s="105">
        <v>0</v>
      </c>
      <c r="F16" s="113"/>
      <c r="G16" s="105">
        <v>0</v>
      </c>
      <c r="H16" s="99">
        <v>0</v>
      </c>
      <c r="I16" s="99">
        <v>0</v>
      </c>
      <c r="J16" s="99">
        <v>0</v>
      </c>
      <c r="K16" s="105">
        <v>0</v>
      </c>
    </row>
    <row r="17" spans="1:11" ht="16.5" customHeight="1" x14ac:dyDescent="0.3">
      <c r="A17" s="49" t="s">
        <v>85</v>
      </c>
      <c r="B17" s="6">
        <v>0</v>
      </c>
      <c r="C17" s="107">
        <v>0</v>
      </c>
      <c r="D17" s="107">
        <v>0</v>
      </c>
      <c r="E17" s="6">
        <v>0</v>
      </c>
      <c r="F17" s="113"/>
      <c r="G17" s="6">
        <v>0</v>
      </c>
      <c r="H17" s="107">
        <v>0</v>
      </c>
      <c r="I17" s="107">
        <v>0</v>
      </c>
      <c r="J17" s="107">
        <v>0</v>
      </c>
      <c r="K17" s="6">
        <v>0</v>
      </c>
    </row>
    <row r="18" spans="1:11" ht="16.5" customHeight="1" x14ac:dyDescent="0.3">
      <c r="A18" s="49" t="s">
        <v>86</v>
      </c>
      <c r="B18" s="105">
        <v>0</v>
      </c>
      <c r="C18" s="99">
        <v>0</v>
      </c>
      <c r="D18" s="99">
        <v>0</v>
      </c>
      <c r="E18" s="105">
        <v>0</v>
      </c>
      <c r="F18" s="113"/>
      <c r="G18" s="105">
        <v>0</v>
      </c>
      <c r="H18" s="99">
        <v>0</v>
      </c>
      <c r="I18" s="99">
        <v>0</v>
      </c>
      <c r="J18" s="99">
        <v>0</v>
      </c>
      <c r="K18" s="105">
        <v>0</v>
      </c>
    </row>
    <row r="19" spans="1:11" ht="16.5" customHeight="1" x14ac:dyDescent="0.3">
      <c r="A19" s="49" t="s">
        <v>87</v>
      </c>
      <c r="B19" s="6">
        <v>0</v>
      </c>
      <c r="C19" s="107">
        <v>0</v>
      </c>
      <c r="D19" s="107">
        <v>0</v>
      </c>
      <c r="E19" s="6">
        <v>0</v>
      </c>
      <c r="F19" s="113"/>
      <c r="G19" s="6">
        <v>0</v>
      </c>
      <c r="H19" s="107">
        <v>0</v>
      </c>
      <c r="I19" s="107">
        <v>0</v>
      </c>
      <c r="J19" s="107">
        <v>0</v>
      </c>
      <c r="K19" s="6">
        <v>0</v>
      </c>
    </row>
    <row r="20" spans="1:11" ht="16.5" customHeight="1" x14ac:dyDescent="0.3">
      <c r="A20" s="49" t="s">
        <v>88</v>
      </c>
      <c r="B20" s="105">
        <v>0</v>
      </c>
      <c r="C20" s="99">
        <v>0</v>
      </c>
      <c r="D20" s="99">
        <v>0</v>
      </c>
      <c r="E20" s="105">
        <v>0</v>
      </c>
      <c r="F20" s="113"/>
      <c r="G20" s="105">
        <v>1740.47</v>
      </c>
      <c r="H20" s="99">
        <v>0</v>
      </c>
      <c r="I20" s="99">
        <v>0</v>
      </c>
      <c r="J20" s="99">
        <v>1620.21</v>
      </c>
      <c r="K20" s="105">
        <v>120.26</v>
      </c>
    </row>
    <row r="21" spans="1:11" ht="16.5" customHeight="1" x14ac:dyDescent="0.3">
      <c r="A21" s="49" t="s">
        <v>89</v>
      </c>
      <c r="B21" s="6">
        <v>0</v>
      </c>
      <c r="C21" s="107">
        <v>0</v>
      </c>
      <c r="D21" s="107">
        <v>0</v>
      </c>
      <c r="E21" s="6">
        <v>0</v>
      </c>
      <c r="F21" s="113"/>
      <c r="G21" s="6">
        <v>4.58</v>
      </c>
      <c r="H21" s="107">
        <v>0</v>
      </c>
      <c r="I21" s="107">
        <v>0</v>
      </c>
      <c r="J21" s="107">
        <v>0</v>
      </c>
      <c r="K21" s="6">
        <v>4.58</v>
      </c>
    </row>
    <row r="22" spans="1:11" ht="16.5" customHeight="1" x14ac:dyDescent="0.3">
      <c r="A22" s="49" t="s">
        <v>90</v>
      </c>
      <c r="B22" s="105">
        <v>0</v>
      </c>
      <c r="C22" s="99">
        <v>0</v>
      </c>
      <c r="D22" s="99">
        <v>0</v>
      </c>
      <c r="E22" s="105">
        <v>0</v>
      </c>
      <c r="F22" s="113"/>
      <c r="G22" s="105">
        <v>5801</v>
      </c>
      <c r="H22" s="99">
        <v>0</v>
      </c>
      <c r="I22" s="99">
        <v>0</v>
      </c>
      <c r="J22" s="99">
        <v>0</v>
      </c>
      <c r="K22" s="105">
        <v>0</v>
      </c>
    </row>
    <row r="23" spans="1:11" ht="16.5" customHeight="1" x14ac:dyDescent="0.3">
      <c r="A23" s="49" t="s">
        <v>91</v>
      </c>
      <c r="B23" s="6">
        <v>0</v>
      </c>
      <c r="C23" s="107">
        <v>0</v>
      </c>
      <c r="D23" s="107">
        <v>0</v>
      </c>
      <c r="E23" s="6">
        <v>0</v>
      </c>
      <c r="F23" s="113"/>
      <c r="G23" s="6">
        <v>36.169274809999997</v>
      </c>
      <c r="H23" s="107">
        <v>3.964</v>
      </c>
      <c r="I23" s="107">
        <v>0</v>
      </c>
      <c r="J23" s="107">
        <v>0</v>
      </c>
      <c r="K23" s="6">
        <v>32.205274809999999</v>
      </c>
    </row>
    <row r="24" spans="1:11" ht="16.5" customHeight="1" x14ac:dyDescent="0.3">
      <c r="A24" s="49" t="s">
        <v>92</v>
      </c>
      <c r="B24" s="105">
        <v>16</v>
      </c>
      <c r="C24" s="99">
        <v>0</v>
      </c>
      <c r="D24" s="99">
        <v>0</v>
      </c>
      <c r="E24" s="105">
        <v>0</v>
      </c>
      <c r="F24" s="113"/>
      <c r="G24" s="105">
        <v>6192</v>
      </c>
      <c r="H24" s="99">
        <v>0</v>
      </c>
      <c r="I24" s="99">
        <v>0</v>
      </c>
      <c r="J24" s="99">
        <v>0</v>
      </c>
      <c r="K24" s="105">
        <v>0</v>
      </c>
    </row>
    <row r="25" spans="1:11" ht="16.5" customHeight="1" x14ac:dyDescent="0.3">
      <c r="A25" s="49" t="s">
        <v>93</v>
      </c>
      <c r="B25" s="6">
        <v>0</v>
      </c>
      <c r="C25" s="107">
        <v>0</v>
      </c>
      <c r="D25" s="107">
        <v>0</v>
      </c>
      <c r="E25" s="6">
        <v>0</v>
      </c>
      <c r="F25" s="113"/>
      <c r="G25" s="6">
        <v>0</v>
      </c>
      <c r="H25" s="107">
        <v>0</v>
      </c>
      <c r="I25" s="107">
        <v>0</v>
      </c>
      <c r="J25" s="107">
        <v>0</v>
      </c>
      <c r="K25" s="6">
        <v>0</v>
      </c>
    </row>
    <row r="26" spans="1:11" ht="16.5" customHeight="1" x14ac:dyDescent="0.3">
      <c r="A26" s="49" t="s">
        <v>94</v>
      </c>
      <c r="B26" s="105">
        <v>0</v>
      </c>
      <c r="C26" s="99">
        <v>0</v>
      </c>
      <c r="D26" s="99">
        <v>0</v>
      </c>
      <c r="E26" s="105">
        <v>0</v>
      </c>
      <c r="F26" s="113"/>
      <c r="G26" s="105">
        <v>186.87</v>
      </c>
      <c r="H26" s="99">
        <v>86.37</v>
      </c>
      <c r="I26" s="99">
        <v>53.58</v>
      </c>
      <c r="J26" s="99">
        <v>26.27</v>
      </c>
      <c r="K26" s="105">
        <v>20.65</v>
      </c>
    </row>
    <row r="27" spans="1:11" ht="16.5" customHeight="1" x14ac:dyDescent="0.3">
      <c r="A27" s="49" t="s">
        <v>95</v>
      </c>
      <c r="B27" s="6">
        <v>0</v>
      </c>
      <c r="C27" s="107">
        <v>0</v>
      </c>
      <c r="D27" s="107">
        <v>0</v>
      </c>
      <c r="E27" s="6">
        <v>0</v>
      </c>
      <c r="F27" s="113"/>
      <c r="G27" s="6">
        <v>5.5399812099999997</v>
      </c>
      <c r="H27" s="107">
        <v>0</v>
      </c>
      <c r="I27" s="107">
        <v>1.710538E-2</v>
      </c>
      <c r="J27" s="107">
        <v>8.9999999999999993E-3</v>
      </c>
      <c r="K27" s="6">
        <v>5.5138758299999999</v>
      </c>
    </row>
    <row r="28" spans="1:11" ht="16.5" customHeight="1" x14ac:dyDescent="0.3">
      <c r="A28" s="49" t="s">
        <v>96</v>
      </c>
      <c r="B28" s="105">
        <v>0</v>
      </c>
      <c r="C28" s="99">
        <v>0</v>
      </c>
      <c r="D28" s="99">
        <v>0</v>
      </c>
      <c r="E28" s="105">
        <v>0</v>
      </c>
      <c r="F28" s="113"/>
      <c r="G28" s="105">
        <v>0</v>
      </c>
      <c r="H28" s="99">
        <v>0</v>
      </c>
      <c r="I28" s="99">
        <v>0</v>
      </c>
      <c r="J28" s="99">
        <v>0</v>
      </c>
      <c r="K28" s="105">
        <v>0</v>
      </c>
    </row>
    <row r="29" spans="1:11" ht="16.5" customHeight="1" x14ac:dyDescent="0.3">
      <c r="A29" s="49" t="s">
        <v>97</v>
      </c>
      <c r="B29" s="6">
        <v>0</v>
      </c>
      <c r="C29" s="107">
        <v>0</v>
      </c>
      <c r="D29" s="107">
        <v>0</v>
      </c>
      <c r="E29" s="6">
        <v>0</v>
      </c>
      <c r="F29" s="113"/>
      <c r="G29" s="6">
        <v>0</v>
      </c>
      <c r="H29" s="107">
        <v>0</v>
      </c>
      <c r="I29" s="107">
        <v>0</v>
      </c>
      <c r="J29" s="107">
        <v>0</v>
      </c>
      <c r="K29" s="6">
        <v>0</v>
      </c>
    </row>
    <row r="30" spans="1:11" ht="16.5" customHeight="1" x14ac:dyDescent="0.3">
      <c r="A30" s="49" t="s">
        <v>98</v>
      </c>
      <c r="B30" s="105">
        <v>0</v>
      </c>
      <c r="C30" s="99">
        <v>0</v>
      </c>
      <c r="D30" s="99">
        <v>0</v>
      </c>
      <c r="E30" s="105">
        <v>0</v>
      </c>
      <c r="F30" s="113"/>
      <c r="G30" s="105">
        <v>0</v>
      </c>
      <c r="H30" s="99">
        <v>0</v>
      </c>
      <c r="I30" s="99">
        <v>0</v>
      </c>
      <c r="J30" s="99">
        <v>0</v>
      </c>
      <c r="K30" s="105">
        <v>0</v>
      </c>
    </row>
    <row r="31" spans="1:11" ht="16.5" customHeight="1" x14ac:dyDescent="0.3">
      <c r="A31" s="49" t="s">
        <v>99</v>
      </c>
      <c r="B31" s="6">
        <v>0</v>
      </c>
      <c r="C31" s="107">
        <v>0</v>
      </c>
      <c r="D31" s="107">
        <v>0</v>
      </c>
      <c r="E31" s="6">
        <v>0</v>
      </c>
      <c r="F31" s="113"/>
      <c r="G31" s="6">
        <v>0</v>
      </c>
      <c r="H31" s="107">
        <v>0</v>
      </c>
      <c r="I31" s="107">
        <v>0</v>
      </c>
      <c r="J31" s="107">
        <v>0</v>
      </c>
      <c r="K31" s="6">
        <v>0</v>
      </c>
    </row>
    <row r="32" spans="1:11" ht="16.5" customHeight="1" x14ac:dyDescent="0.3">
      <c r="A32" s="49" t="s">
        <v>100</v>
      </c>
      <c r="B32" s="105">
        <v>84.61</v>
      </c>
      <c r="C32" s="99">
        <v>84.61</v>
      </c>
      <c r="D32" s="99">
        <v>0</v>
      </c>
      <c r="E32" s="105">
        <v>0</v>
      </c>
      <c r="F32" s="113"/>
      <c r="G32" s="105">
        <v>339.61</v>
      </c>
      <c r="H32" s="99">
        <v>88.06</v>
      </c>
      <c r="I32" s="99">
        <v>24.14</v>
      </c>
      <c r="J32" s="99">
        <v>203.38</v>
      </c>
      <c r="K32" s="105">
        <v>24.03</v>
      </c>
    </row>
    <row r="33" spans="1:11" ht="16.5" customHeight="1" x14ac:dyDescent="0.3">
      <c r="A33" s="49" t="s">
        <v>101</v>
      </c>
      <c r="B33" s="6">
        <v>518.54999999999995</v>
      </c>
      <c r="C33" s="107">
        <v>0</v>
      </c>
      <c r="D33" s="107">
        <v>0</v>
      </c>
      <c r="E33" s="6">
        <v>518.54999999999995</v>
      </c>
      <c r="F33" s="113"/>
      <c r="G33" s="6">
        <v>361.23</v>
      </c>
      <c r="H33" s="107">
        <v>0</v>
      </c>
      <c r="I33" s="107">
        <v>0</v>
      </c>
      <c r="J33" s="107">
        <v>0</v>
      </c>
      <c r="K33" s="6">
        <v>361.23</v>
      </c>
    </row>
    <row r="34" spans="1:11" ht="16.5" customHeight="1" x14ac:dyDescent="0.3">
      <c r="A34" s="49" t="s">
        <v>102</v>
      </c>
      <c r="B34" s="105">
        <v>0</v>
      </c>
      <c r="C34" s="99">
        <v>0</v>
      </c>
      <c r="D34" s="99">
        <v>0</v>
      </c>
      <c r="E34" s="105">
        <v>0</v>
      </c>
      <c r="F34" s="113"/>
      <c r="G34" s="105">
        <v>0</v>
      </c>
      <c r="H34" s="99">
        <v>0</v>
      </c>
      <c r="I34" s="99">
        <v>0</v>
      </c>
      <c r="J34" s="99">
        <v>0</v>
      </c>
      <c r="K34" s="105">
        <v>0</v>
      </c>
    </row>
    <row r="35" spans="1:11" ht="16.5" customHeight="1" x14ac:dyDescent="0.3">
      <c r="A35" s="49" t="s">
        <v>103</v>
      </c>
      <c r="B35" s="6">
        <v>0</v>
      </c>
      <c r="C35" s="107">
        <v>0</v>
      </c>
      <c r="D35" s="107">
        <v>0</v>
      </c>
      <c r="E35" s="6">
        <v>0</v>
      </c>
      <c r="F35" s="113"/>
      <c r="G35" s="6">
        <v>5095.93</v>
      </c>
      <c r="H35" s="107">
        <v>526.15</v>
      </c>
      <c r="I35" s="107">
        <v>66.47</v>
      </c>
      <c r="J35" s="107">
        <v>2518.56</v>
      </c>
      <c r="K35" s="6">
        <v>1984.75</v>
      </c>
    </row>
    <row r="36" spans="1:11" ht="16.5" customHeight="1" x14ac:dyDescent="0.3">
      <c r="A36" s="53" t="s">
        <v>105</v>
      </c>
      <c r="B36" s="108">
        <v>619.16</v>
      </c>
      <c r="C36" s="102">
        <v>84.61</v>
      </c>
      <c r="D36" s="102">
        <v>0</v>
      </c>
      <c r="E36" s="108">
        <v>518.54999999999995</v>
      </c>
      <c r="F36" s="114"/>
      <c r="G36" s="108">
        <v>20021.419256019999</v>
      </c>
      <c r="H36" s="102">
        <v>705.83399999999995</v>
      </c>
      <c r="I36" s="102">
        <v>246.87710537999999</v>
      </c>
      <c r="J36" s="102">
        <v>4522.4889999999996</v>
      </c>
      <c r="K36" s="108">
        <v>2553.21915064</v>
      </c>
    </row>
    <row r="37" spans="1:11" ht="16.5" customHeight="1" x14ac:dyDescent="0.3">
      <c r="A37" s="39"/>
      <c r="B37" s="39"/>
      <c r="C37" s="39"/>
      <c r="D37" s="39"/>
      <c r="E37" s="39"/>
      <c r="G37" s="39"/>
      <c r="H37" s="39"/>
      <c r="I37" s="39"/>
      <c r="J37" s="39"/>
      <c r="K37" s="39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2jcvbiO37DsUsxYDsTD5dvxsdyL9LchQ3wrf9NOqt2q9RnnM0ZXo53+M71MfEXx54qcoCk//RocZOSZcXLgfNw==" saltValue="uI2dK/9gPa7SdA3b2hzUiw==" spinCount="100000" sheet="1" objects="1" scenarios="1"/>
  <mergeCells count="1">
    <mergeCell ref="A1:B1"/>
  </mergeCells>
  <conditionalFormatting sqref="B8:K36">
    <cfRule type="cellIs" dxfId="226" priority="2" operator="between">
      <formula>0</formula>
      <formula>0.1</formula>
    </cfRule>
    <cfRule type="cellIs" dxfId="225" priority="3" operator="lessThan">
      <formula>0</formula>
    </cfRule>
    <cfRule type="cellIs" dxfId="224" priority="4" operator="greaterThanOrEqual">
      <formula>0.1</formula>
    </cfRule>
  </conditionalFormatting>
  <conditionalFormatting sqref="A1:XFD1048576">
    <cfRule type="cellIs" dxfId="223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pageSetUpPr fitToPage="1"/>
  </sheetPr>
  <dimension ref="A1:K39"/>
  <sheetViews>
    <sheetView showGridLines="0" showZeros="0" zoomScale="85" zoomScaleNormal="85" workbookViewId="0">
      <selection activeCell="A100" sqref="A100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75" t="str">
        <f>'Table of Contents'!B43</f>
        <v>Table 1.23</v>
      </c>
      <c r="B1" s="175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tr">
        <f>"AIF: "&amp;'Table of Contents'!A43&amp;", "&amp;'Table of Contents'!A3</f>
        <v>AIF: Total Sales of Institutional Funds, 2016:Q2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 t="s">
        <v>104</v>
      </c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3">
      <c r="B6" s="54" t="s">
        <v>222</v>
      </c>
      <c r="C6" s="54"/>
      <c r="D6" s="54"/>
      <c r="E6" s="54"/>
      <c r="F6" s="54"/>
      <c r="G6" s="54"/>
      <c r="H6" s="54"/>
      <c r="I6" s="54"/>
      <c r="J6" s="54"/>
      <c r="K6" s="54"/>
    </row>
    <row r="7" spans="1:11" ht="16.5" customHeight="1" x14ac:dyDescent="0.3">
      <c r="A7" s="39"/>
      <c r="B7" s="55" t="s">
        <v>108</v>
      </c>
      <c r="C7" s="49" t="s">
        <v>111</v>
      </c>
      <c r="D7" s="49" t="s">
        <v>115</v>
      </c>
      <c r="E7" s="49" t="s">
        <v>116</v>
      </c>
      <c r="F7" s="49" t="s">
        <v>171</v>
      </c>
      <c r="G7" s="49" t="s">
        <v>173</v>
      </c>
      <c r="H7" s="49" t="s">
        <v>174</v>
      </c>
      <c r="I7" s="49" t="s">
        <v>122</v>
      </c>
      <c r="J7" s="49" t="s">
        <v>123</v>
      </c>
      <c r="K7" s="49" t="s">
        <v>113</v>
      </c>
    </row>
    <row r="8" spans="1:11" ht="16.5" customHeight="1" x14ac:dyDescent="0.3">
      <c r="A8" s="49" t="s">
        <v>76</v>
      </c>
      <c r="B8" s="105">
        <v>0</v>
      </c>
      <c r="C8" s="99">
        <v>0</v>
      </c>
      <c r="D8" s="99">
        <v>0</v>
      </c>
      <c r="E8" s="99">
        <v>0</v>
      </c>
      <c r="F8" s="99">
        <v>0</v>
      </c>
      <c r="G8" s="99">
        <v>0</v>
      </c>
      <c r="H8" s="99">
        <v>0</v>
      </c>
      <c r="I8" s="99">
        <v>0</v>
      </c>
      <c r="J8" s="99">
        <v>0</v>
      </c>
      <c r="K8" s="105">
        <v>0</v>
      </c>
    </row>
    <row r="9" spans="1:11" ht="16.5" customHeight="1" x14ac:dyDescent="0.3">
      <c r="A9" s="49" t="s">
        <v>77</v>
      </c>
      <c r="B9" s="6">
        <v>0</v>
      </c>
      <c r="C9" s="107">
        <v>0</v>
      </c>
      <c r="D9" s="107">
        <v>0</v>
      </c>
      <c r="E9" s="107">
        <v>0</v>
      </c>
      <c r="F9" s="107">
        <v>0</v>
      </c>
      <c r="G9" s="107">
        <v>0</v>
      </c>
      <c r="H9" s="107">
        <v>0</v>
      </c>
      <c r="I9" s="107">
        <v>0</v>
      </c>
      <c r="J9" s="107">
        <v>0</v>
      </c>
      <c r="K9" s="6">
        <v>0</v>
      </c>
    </row>
    <row r="10" spans="1:11" ht="16.5" customHeight="1" x14ac:dyDescent="0.3">
      <c r="A10" s="49" t="s">
        <v>78</v>
      </c>
      <c r="B10" s="105">
        <v>0</v>
      </c>
      <c r="C10" s="99">
        <v>0</v>
      </c>
      <c r="D10" s="99">
        <v>0</v>
      </c>
      <c r="E10" s="99">
        <v>0</v>
      </c>
      <c r="F10" s="99">
        <v>0</v>
      </c>
      <c r="G10" s="99">
        <v>0</v>
      </c>
      <c r="H10" s="99">
        <v>0</v>
      </c>
      <c r="I10" s="99">
        <v>0</v>
      </c>
      <c r="J10" s="99">
        <v>0</v>
      </c>
      <c r="K10" s="105">
        <v>0</v>
      </c>
    </row>
    <row r="11" spans="1:11" ht="16.5" customHeight="1" x14ac:dyDescent="0.3">
      <c r="A11" s="49" t="s">
        <v>79</v>
      </c>
      <c r="B11" s="6">
        <v>0</v>
      </c>
      <c r="C11" s="107">
        <v>0</v>
      </c>
      <c r="D11" s="107">
        <v>0</v>
      </c>
      <c r="E11" s="107">
        <v>0</v>
      </c>
      <c r="F11" s="107">
        <v>0</v>
      </c>
      <c r="G11" s="107">
        <v>0</v>
      </c>
      <c r="H11" s="107">
        <v>0</v>
      </c>
      <c r="I11" s="107">
        <v>0</v>
      </c>
      <c r="J11" s="107">
        <v>0</v>
      </c>
      <c r="K11" s="6">
        <v>0</v>
      </c>
    </row>
    <row r="12" spans="1:11" ht="16.5" customHeight="1" x14ac:dyDescent="0.3">
      <c r="A12" s="49" t="s">
        <v>80</v>
      </c>
      <c r="B12" s="105">
        <v>0</v>
      </c>
      <c r="C12" s="99">
        <v>0</v>
      </c>
      <c r="D12" s="99">
        <v>0</v>
      </c>
      <c r="E12" s="99">
        <v>0</v>
      </c>
      <c r="F12" s="99">
        <v>0</v>
      </c>
      <c r="G12" s="99">
        <v>0</v>
      </c>
      <c r="H12" s="99">
        <v>0</v>
      </c>
      <c r="I12" s="99">
        <v>0</v>
      </c>
      <c r="J12" s="99">
        <v>0</v>
      </c>
      <c r="K12" s="105">
        <v>0</v>
      </c>
    </row>
    <row r="13" spans="1:11" ht="16.5" customHeight="1" x14ac:dyDescent="0.3">
      <c r="A13" s="49" t="s">
        <v>81</v>
      </c>
      <c r="B13" s="6">
        <v>4625.3999999999996</v>
      </c>
      <c r="C13" s="107">
        <v>1762.24</v>
      </c>
      <c r="D13" s="107">
        <v>2263.7600000000002</v>
      </c>
      <c r="E13" s="107">
        <v>366.51</v>
      </c>
      <c r="F13" s="107">
        <v>55.38</v>
      </c>
      <c r="G13" s="107">
        <v>0</v>
      </c>
      <c r="H13" s="107">
        <v>0</v>
      </c>
      <c r="I13" s="107">
        <v>0</v>
      </c>
      <c r="J13" s="107">
        <v>0</v>
      </c>
      <c r="K13" s="6">
        <v>177.5</v>
      </c>
    </row>
    <row r="14" spans="1:11" ht="16.5" customHeight="1" x14ac:dyDescent="0.3">
      <c r="A14" s="49" t="s">
        <v>82</v>
      </c>
      <c r="B14" s="105">
        <v>0</v>
      </c>
      <c r="C14" s="99">
        <v>0</v>
      </c>
      <c r="D14" s="99">
        <v>0</v>
      </c>
      <c r="E14" s="99">
        <v>0</v>
      </c>
      <c r="F14" s="99">
        <v>0</v>
      </c>
      <c r="G14" s="99">
        <v>0</v>
      </c>
      <c r="H14" s="99">
        <v>0</v>
      </c>
      <c r="I14" s="99">
        <v>0</v>
      </c>
      <c r="J14" s="99">
        <v>0</v>
      </c>
      <c r="K14" s="105">
        <v>0</v>
      </c>
    </row>
    <row r="15" spans="1:11" ht="16.5" customHeight="1" x14ac:dyDescent="0.3">
      <c r="A15" s="49" t="s">
        <v>83</v>
      </c>
      <c r="B15" s="6">
        <v>0</v>
      </c>
      <c r="C15" s="107">
        <v>0</v>
      </c>
      <c r="D15" s="107">
        <v>0</v>
      </c>
      <c r="E15" s="107">
        <v>0</v>
      </c>
      <c r="F15" s="107">
        <v>0</v>
      </c>
      <c r="G15" s="107">
        <v>0</v>
      </c>
      <c r="H15" s="107">
        <v>0</v>
      </c>
      <c r="I15" s="107">
        <v>0</v>
      </c>
      <c r="J15" s="107">
        <v>0</v>
      </c>
      <c r="K15" s="6">
        <v>0</v>
      </c>
    </row>
    <row r="16" spans="1:11" ht="16.5" customHeight="1" x14ac:dyDescent="0.3">
      <c r="A16" s="49" t="s">
        <v>84</v>
      </c>
      <c r="B16" s="105">
        <v>0</v>
      </c>
      <c r="C16" s="99">
        <v>0</v>
      </c>
      <c r="D16" s="99">
        <v>0</v>
      </c>
      <c r="E16" s="99">
        <v>0</v>
      </c>
      <c r="F16" s="99">
        <v>0</v>
      </c>
      <c r="G16" s="99">
        <v>0</v>
      </c>
      <c r="H16" s="99">
        <v>0</v>
      </c>
      <c r="I16" s="99">
        <v>0</v>
      </c>
      <c r="J16" s="99">
        <v>0</v>
      </c>
      <c r="K16" s="105">
        <v>0</v>
      </c>
    </row>
    <row r="17" spans="1:11" ht="16.5" customHeight="1" x14ac:dyDescent="0.3">
      <c r="A17" s="49" t="s">
        <v>85</v>
      </c>
      <c r="B17" s="6">
        <v>0</v>
      </c>
      <c r="C17" s="107">
        <v>0</v>
      </c>
      <c r="D17" s="107">
        <v>0</v>
      </c>
      <c r="E17" s="107">
        <v>0</v>
      </c>
      <c r="F17" s="107">
        <v>0</v>
      </c>
      <c r="G17" s="107">
        <v>0</v>
      </c>
      <c r="H17" s="107">
        <v>0</v>
      </c>
      <c r="I17" s="107">
        <v>0</v>
      </c>
      <c r="J17" s="107">
        <v>0</v>
      </c>
      <c r="K17" s="6">
        <v>0</v>
      </c>
    </row>
    <row r="18" spans="1:11" ht="16.5" customHeight="1" x14ac:dyDescent="0.3">
      <c r="A18" s="49" t="s">
        <v>86</v>
      </c>
      <c r="B18" s="105">
        <v>0</v>
      </c>
      <c r="C18" s="99">
        <v>0</v>
      </c>
      <c r="D18" s="99">
        <v>0</v>
      </c>
      <c r="E18" s="99">
        <v>0</v>
      </c>
      <c r="F18" s="99">
        <v>0</v>
      </c>
      <c r="G18" s="99">
        <v>0</v>
      </c>
      <c r="H18" s="99">
        <v>0</v>
      </c>
      <c r="I18" s="99">
        <v>0</v>
      </c>
      <c r="J18" s="99">
        <v>0</v>
      </c>
      <c r="K18" s="105">
        <v>0</v>
      </c>
    </row>
    <row r="19" spans="1:11" ht="16.5" customHeight="1" x14ac:dyDescent="0.3">
      <c r="A19" s="49" t="s">
        <v>87</v>
      </c>
      <c r="B19" s="6">
        <v>0</v>
      </c>
      <c r="C19" s="107">
        <v>0</v>
      </c>
      <c r="D19" s="107">
        <v>0</v>
      </c>
      <c r="E19" s="107">
        <v>0</v>
      </c>
      <c r="F19" s="107">
        <v>0</v>
      </c>
      <c r="G19" s="107">
        <v>0</v>
      </c>
      <c r="H19" s="107">
        <v>0</v>
      </c>
      <c r="I19" s="107">
        <v>0</v>
      </c>
      <c r="J19" s="107">
        <v>0</v>
      </c>
      <c r="K19" s="6">
        <v>0</v>
      </c>
    </row>
    <row r="20" spans="1:11" ht="16.5" customHeight="1" x14ac:dyDescent="0.3">
      <c r="A20" s="49" t="s">
        <v>88</v>
      </c>
      <c r="B20" s="105">
        <v>2081.69</v>
      </c>
      <c r="C20" s="99">
        <v>0</v>
      </c>
      <c r="D20" s="99">
        <v>344.41</v>
      </c>
      <c r="E20" s="99">
        <v>1602.89</v>
      </c>
      <c r="F20" s="99">
        <v>0</v>
      </c>
      <c r="G20" s="99">
        <v>0</v>
      </c>
      <c r="H20" s="99">
        <v>0</v>
      </c>
      <c r="I20" s="99">
        <v>0</v>
      </c>
      <c r="J20" s="99">
        <v>134.38999999999999</v>
      </c>
      <c r="K20" s="105">
        <v>0</v>
      </c>
    </row>
    <row r="21" spans="1:11" ht="16.5" customHeight="1" x14ac:dyDescent="0.3">
      <c r="A21" s="49" t="s">
        <v>89</v>
      </c>
      <c r="B21" s="6">
        <v>0.21</v>
      </c>
      <c r="C21" s="107">
        <v>0</v>
      </c>
      <c r="D21" s="107">
        <v>0</v>
      </c>
      <c r="E21" s="107">
        <v>0</v>
      </c>
      <c r="F21" s="107">
        <v>0</v>
      </c>
      <c r="G21" s="107">
        <v>0</v>
      </c>
      <c r="H21" s="107">
        <v>0</v>
      </c>
      <c r="I21" s="107">
        <v>0</v>
      </c>
      <c r="J21" s="107">
        <v>0</v>
      </c>
      <c r="K21" s="6">
        <v>0.21</v>
      </c>
    </row>
    <row r="22" spans="1:11" ht="16.5" customHeight="1" x14ac:dyDescent="0.3">
      <c r="A22" s="49" t="s">
        <v>90</v>
      </c>
      <c r="B22" s="105">
        <v>28164</v>
      </c>
      <c r="C22" s="99">
        <v>1540</v>
      </c>
      <c r="D22" s="99">
        <v>6175</v>
      </c>
      <c r="E22" s="99">
        <v>6546</v>
      </c>
      <c r="F22" s="99">
        <v>1379</v>
      </c>
      <c r="G22" s="99">
        <v>2919</v>
      </c>
      <c r="H22" s="99">
        <v>0</v>
      </c>
      <c r="I22" s="99">
        <v>1605</v>
      </c>
      <c r="J22" s="99">
        <v>0</v>
      </c>
      <c r="K22" s="105">
        <v>8000</v>
      </c>
    </row>
    <row r="23" spans="1:11" ht="16.5" customHeight="1" x14ac:dyDescent="0.3">
      <c r="A23" s="49" t="s">
        <v>91</v>
      </c>
      <c r="B23" s="6">
        <v>706.00585716427599</v>
      </c>
      <c r="C23" s="107">
        <v>249.27634173999999</v>
      </c>
      <c r="D23" s="107">
        <v>49.820905000000003</v>
      </c>
      <c r="E23" s="107">
        <v>12.077542360000001</v>
      </c>
      <c r="F23" s="107">
        <v>0</v>
      </c>
      <c r="G23" s="107">
        <v>24.82299459</v>
      </c>
      <c r="H23" s="107">
        <v>0</v>
      </c>
      <c r="I23" s="107">
        <v>42.24369712</v>
      </c>
      <c r="J23" s="107">
        <v>12.43524397</v>
      </c>
      <c r="K23" s="6">
        <v>315.32913238427602</v>
      </c>
    </row>
    <row r="24" spans="1:11" ht="16.5" customHeight="1" x14ac:dyDescent="0.3">
      <c r="A24" s="49" t="s">
        <v>92</v>
      </c>
      <c r="B24" s="105">
        <v>0</v>
      </c>
      <c r="C24" s="99">
        <v>0</v>
      </c>
      <c r="D24" s="99">
        <v>0</v>
      </c>
      <c r="E24" s="99">
        <v>0</v>
      </c>
      <c r="F24" s="99">
        <v>0</v>
      </c>
      <c r="G24" s="99">
        <v>0</v>
      </c>
      <c r="H24" s="99">
        <v>0</v>
      </c>
      <c r="I24" s="99">
        <v>0</v>
      </c>
      <c r="J24" s="99">
        <v>0</v>
      </c>
      <c r="K24" s="105">
        <v>0</v>
      </c>
    </row>
    <row r="25" spans="1:11" ht="16.5" customHeight="1" x14ac:dyDescent="0.3">
      <c r="A25" s="49" t="s">
        <v>93</v>
      </c>
      <c r="B25" s="6">
        <v>0</v>
      </c>
      <c r="C25" s="107">
        <v>0</v>
      </c>
      <c r="D25" s="107">
        <v>0</v>
      </c>
      <c r="E25" s="107">
        <v>0</v>
      </c>
      <c r="F25" s="107">
        <v>0</v>
      </c>
      <c r="G25" s="107">
        <v>0</v>
      </c>
      <c r="H25" s="107">
        <v>0</v>
      </c>
      <c r="I25" s="107">
        <v>0</v>
      </c>
      <c r="J25" s="107">
        <v>0</v>
      </c>
      <c r="K25" s="6">
        <v>0</v>
      </c>
    </row>
    <row r="26" spans="1:11" ht="16.5" customHeight="1" x14ac:dyDescent="0.3">
      <c r="A26" s="49" t="s">
        <v>94</v>
      </c>
      <c r="B26" s="105">
        <v>0</v>
      </c>
      <c r="C26" s="99">
        <v>0</v>
      </c>
      <c r="D26" s="99">
        <v>0</v>
      </c>
      <c r="E26" s="99">
        <v>0</v>
      </c>
      <c r="F26" s="99">
        <v>0</v>
      </c>
      <c r="G26" s="99">
        <v>0</v>
      </c>
      <c r="H26" s="99">
        <v>0</v>
      </c>
      <c r="I26" s="99">
        <v>0</v>
      </c>
      <c r="J26" s="99">
        <v>0</v>
      </c>
      <c r="K26" s="105">
        <v>0</v>
      </c>
    </row>
    <row r="27" spans="1:11" ht="16.5" customHeight="1" x14ac:dyDescent="0.3">
      <c r="A27" s="49" t="s">
        <v>95</v>
      </c>
      <c r="B27" s="6">
        <v>0</v>
      </c>
      <c r="C27" s="107">
        <v>0</v>
      </c>
      <c r="D27" s="107">
        <v>0</v>
      </c>
      <c r="E27" s="107">
        <v>0</v>
      </c>
      <c r="F27" s="107">
        <v>0</v>
      </c>
      <c r="G27" s="107">
        <v>0</v>
      </c>
      <c r="H27" s="107">
        <v>0</v>
      </c>
      <c r="I27" s="107">
        <v>0</v>
      </c>
      <c r="J27" s="107">
        <v>0</v>
      </c>
      <c r="K27" s="6">
        <v>0</v>
      </c>
    </row>
    <row r="28" spans="1:11" ht="16.5" customHeight="1" x14ac:dyDescent="0.3">
      <c r="A28" s="49" t="s">
        <v>96</v>
      </c>
      <c r="B28" s="105">
        <v>0</v>
      </c>
      <c r="C28" s="99">
        <v>0</v>
      </c>
      <c r="D28" s="99">
        <v>0</v>
      </c>
      <c r="E28" s="99">
        <v>0</v>
      </c>
      <c r="F28" s="99">
        <v>0</v>
      </c>
      <c r="G28" s="99">
        <v>0</v>
      </c>
      <c r="H28" s="99">
        <v>0</v>
      </c>
      <c r="I28" s="99">
        <v>0</v>
      </c>
      <c r="J28" s="99">
        <v>0</v>
      </c>
      <c r="K28" s="105">
        <v>0</v>
      </c>
    </row>
    <row r="29" spans="1:11" ht="16.5" customHeight="1" x14ac:dyDescent="0.3">
      <c r="A29" s="49" t="s">
        <v>97</v>
      </c>
      <c r="B29" s="6">
        <v>1.135</v>
      </c>
      <c r="C29" s="107">
        <v>0.73</v>
      </c>
      <c r="D29" s="107">
        <v>0</v>
      </c>
      <c r="E29" s="107">
        <v>0.40500000000000003</v>
      </c>
      <c r="F29" s="107">
        <v>0</v>
      </c>
      <c r="G29" s="107">
        <v>0</v>
      </c>
      <c r="H29" s="107">
        <v>0</v>
      </c>
      <c r="I29" s="107">
        <v>0</v>
      </c>
      <c r="J29" s="107">
        <v>0</v>
      </c>
      <c r="K29" s="6">
        <v>0</v>
      </c>
    </row>
    <row r="30" spans="1:11" ht="16.5" customHeight="1" x14ac:dyDescent="0.3">
      <c r="A30" s="49" t="s">
        <v>98</v>
      </c>
      <c r="B30" s="105">
        <v>0</v>
      </c>
      <c r="C30" s="99">
        <v>0</v>
      </c>
      <c r="D30" s="99">
        <v>0</v>
      </c>
      <c r="E30" s="99">
        <v>0</v>
      </c>
      <c r="F30" s="99">
        <v>0</v>
      </c>
      <c r="G30" s="99">
        <v>0</v>
      </c>
      <c r="H30" s="99">
        <v>0</v>
      </c>
      <c r="I30" s="99">
        <v>0</v>
      </c>
      <c r="J30" s="99">
        <v>0</v>
      </c>
      <c r="K30" s="105">
        <v>0</v>
      </c>
    </row>
    <row r="31" spans="1:11" ht="16.5" customHeight="1" x14ac:dyDescent="0.3">
      <c r="A31" s="49" t="s">
        <v>99</v>
      </c>
      <c r="B31" s="6">
        <v>0</v>
      </c>
      <c r="C31" s="107">
        <v>0</v>
      </c>
      <c r="D31" s="107">
        <v>0</v>
      </c>
      <c r="E31" s="107">
        <v>0</v>
      </c>
      <c r="F31" s="107">
        <v>0</v>
      </c>
      <c r="G31" s="107">
        <v>0</v>
      </c>
      <c r="H31" s="107">
        <v>0</v>
      </c>
      <c r="I31" s="107">
        <v>0</v>
      </c>
      <c r="J31" s="107">
        <v>0</v>
      </c>
      <c r="K31" s="6">
        <v>0</v>
      </c>
    </row>
    <row r="32" spans="1:11" ht="16.5" customHeight="1" x14ac:dyDescent="0.3">
      <c r="A32" s="49" t="s">
        <v>100</v>
      </c>
      <c r="B32" s="105">
        <v>0</v>
      </c>
      <c r="C32" s="99">
        <v>0</v>
      </c>
      <c r="D32" s="99">
        <v>0</v>
      </c>
      <c r="E32" s="99">
        <v>0</v>
      </c>
      <c r="F32" s="99">
        <v>0</v>
      </c>
      <c r="G32" s="99">
        <v>0</v>
      </c>
      <c r="H32" s="99">
        <v>0</v>
      </c>
      <c r="I32" s="99">
        <v>0</v>
      </c>
      <c r="J32" s="99">
        <v>0</v>
      </c>
      <c r="K32" s="105">
        <v>0</v>
      </c>
    </row>
    <row r="33" spans="1:11" ht="16.5" customHeight="1" x14ac:dyDescent="0.3">
      <c r="A33" s="49" t="s">
        <v>101</v>
      </c>
      <c r="B33" s="6">
        <v>2768.72</v>
      </c>
      <c r="C33" s="107">
        <v>0</v>
      </c>
      <c r="D33" s="107">
        <v>0</v>
      </c>
      <c r="E33" s="107">
        <v>0</v>
      </c>
      <c r="F33" s="107">
        <v>0</v>
      </c>
      <c r="G33" s="107">
        <v>257.74</v>
      </c>
      <c r="H33" s="107">
        <v>0</v>
      </c>
      <c r="I33" s="107">
        <v>0</v>
      </c>
      <c r="J33" s="107">
        <v>5.47</v>
      </c>
      <c r="K33" s="6">
        <v>2505.5100000000002</v>
      </c>
    </row>
    <row r="34" spans="1:11" ht="16.5" customHeight="1" x14ac:dyDescent="0.3">
      <c r="A34" s="49" t="s">
        <v>102</v>
      </c>
      <c r="B34" s="105">
        <v>0</v>
      </c>
      <c r="C34" s="99">
        <v>0</v>
      </c>
      <c r="D34" s="99">
        <v>0</v>
      </c>
      <c r="E34" s="99">
        <v>0</v>
      </c>
      <c r="F34" s="99">
        <v>0</v>
      </c>
      <c r="G34" s="99">
        <v>0</v>
      </c>
      <c r="H34" s="99">
        <v>0</v>
      </c>
      <c r="I34" s="99">
        <v>0</v>
      </c>
      <c r="J34" s="99">
        <v>0</v>
      </c>
      <c r="K34" s="105">
        <v>0</v>
      </c>
    </row>
    <row r="35" spans="1:11" ht="16.5" customHeight="1" x14ac:dyDescent="0.3">
      <c r="A35" s="49" t="s">
        <v>103</v>
      </c>
      <c r="B35" s="6">
        <v>0</v>
      </c>
      <c r="C35" s="107">
        <v>0</v>
      </c>
      <c r="D35" s="107">
        <v>0</v>
      </c>
      <c r="E35" s="107">
        <v>0</v>
      </c>
      <c r="F35" s="107">
        <v>0</v>
      </c>
      <c r="G35" s="107">
        <v>0</v>
      </c>
      <c r="H35" s="107">
        <v>0</v>
      </c>
      <c r="I35" s="107">
        <v>0</v>
      </c>
      <c r="J35" s="107">
        <v>0</v>
      </c>
      <c r="K35" s="6">
        <v>0</v>
      </c>
    </row>
    <row r="36" spans="1:11" ht="16.5" customHeight="1" x14ac:dyDescent="0.3">
      <c r="A36" s="53" t="s">
        <v>105</v>
      </c>
      <c r="B36" s="108">
        <v>38347.160857164199</v>
      </c>
      <c r="C36" s="102">
        <v>3552.2463417399999</v>
      </c>
      <c r="D36" s="102">
        <v>8832.9909050000006</v>
      </c>
      <c r="E36" s="102">
        <v>8527.8825423599992</v>
      </c>
      <c r="F36" s="102">
        <v>1434.38</v>
      </c>
      <c r="G36" s="102">
        <v>3201.56299459</v>
      </c>
      <c r="H36" s="102">
        <v>0</v>
      </c>
      <c r="I36" s="102">
        <v>1647.24369712</v>
      </c>
      <c r="J36" s="102">
        <v>152.29524396999901</v>
      </c>
      <c r="K36" s="108">
        <v>10998.5491323842</v>
      </c>
    </row>
    <row r="37" spans="1:11" ht="16.5" customHeight="1" x14ac:dyDescent="0.3">
      <c r="A37" s="39"/>
      <c r="B37" s="39"/>
      <c r="C37" s="39"/>
      <c r="D37" s="39"/>
      <c r="E37" s="39"/>
      <c r="F37" s="39"/>
      <c r="G37" s="39"/>
      <c r="H37" s="39"/>
      <c r="I37" s="39"/>
      <c r="J37" s="39"/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z3cjzyaHFqTjzqXeGyTq/d+U+CB1PjtkOLhjOGxGn0J4s/jxjz67kwNn3Sz6d1NTP8Dp13dtTNwnYWHUh5HQQw==" saltValue="jzkN5DkF3wqYNhMC4+ITyA==" spinCount="100000" sheet="1" objects="1" scenarios="1"/>
  <mergeCells count="1">
    <mergeCell ref="A1:B1"/>
  </mergeCells>
  <conditionalFormatting sqref="B8:K36">
    <cfRule type="cellIs" dxfId="222" priority="2" operator="between">
      <formula>0</formula>
      <formula>0.1</formula>
    </cfRule>
    <cfRule type="cellIs" dxfId="221" priority="3" operator="lessThan">
      <formula>0</formula>
    </cfRule>
    <cfRule type="cellIs" dxfId="220" priority="4" operator="greaterThanOrEqual">
      <formula>0.1</formula>
    </cfRule>
  </conditionalFormatting>
  <conditionalFormatting sqref="A1:XFD1048576">
    <cfRule type="cellIs" dxfId="219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pageSetUpPr fitToPage="1"/>
  </sheetPr>
  <dimension ref="A1:J37"/>
  <sheetViews>
    <sheetView showGridLines="0" showZeros="0" zoomScale="85" zoomScaleNormal="85" workbookViewId="0">
      <selection activeCell="A100" sqref="A100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75" t="str">
        <f>'Table of Contents'!B46</f>
        <v>Table 1.24</v>
      </c>
      <c r="B1" s="175"/>
      <c r="C1" s="40"/>
    </row>
    <row r="2" spans="1:10" ht="16.5" customHeight="1" x14ac:dyDescent="0.3">
      <c r="A2" s="4" t="str">
        <f>"AIF: "&amp;'Table of Contents'!A46&amp;", "&amp;'Table of Contents'!A3</f>
        <v>AIF: Total Redemptions, 2016:Q2</v>
      </c>
      <c r="B2" s="1"/>
      <c r="C2" s="42"/>
      <c r="D2" s="43"/>
    </row>
    <row r="3" spans="1:10" ht="16.5" customHeight="1" x14ac:dyDescent="0.3">
      <c r="A3" s="2" t="s">
        <v>104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4" t="s">
        <v>191</v>
      </c>
      <c r="C6" s="54"/>
      <c r="D6" s="54"/>
      <c r="E6" s="54"/>
      <c r="F6" s="54"/>
      <c r="G6" s="54"/>
      <c r="H6" s="54"/>
      <c r="I6" s="54"/>
      <c r="J6" s="54"/>
    </row>
    <row r="7" spans="1:10" ht="16.5" customHeight="1" x14ac:dyDescent="0.3">
      <c r="A7" s="38"/>
      <c r="B7" s="55" t="s">
        <v>108</v>
      </c>
      <c r="C7" s="49" t="s">
        <v>111</v>
      </c>
      <c r="D7" s="49" t="s">
        <v>115</v>
      </c>
      <c r="E7" s="49" t="s">
        <v>116</v>
      </c>
      <c r="F7" s="49" t="s">
        <v>201</v>
      </c>
      <c r="G7" s="49" t="s">
        <v>172</v>
      </c>
      <c r="H7" s="49" t="s">
        <v>109</v>
      </c>
      <c r="I7" s="49" t="s">
        <v>173</v>
      </c>
      <c r="J7" s="49" t="s">
        <v>113</v>
      </c>
    </row>
    <row r="8" spans="1:10" ht="16.5" customHeight="1" x14ac:dyDescent="0.3">
      <c r="A8" s="46" t="s">
        <v>76</v>
      </c>
      <c r="B8" s="105">
        <v>0</v>
      </c>
      <c r="C8" s="99">
        <v>0</v>
      </c>
      <c r="D8" s="99">
        <v>0</v>
      </c>
      <c r="E8" s="99">
        <v>0</v>
      </c>
      <c r="F8" s="99">
        <v>0</v>
      </c>
      <c r="G8" s="99">
        <v>0</v>
      </c>
      <c r="H8" s="99">
        <v>0</v>
      </c>
      <c r="I8" s="99">
        <v>0</v>
      </c>
      <c r="J8" s="105">
        <v>0</v>
      </c>
    </row>
    <row r="9" spans="1:10" ht="16.5" customHeight="1" x14ac:dyDescent="0.3">
      <c r="A9" s="46" t="s">
        <v>77</v>
      </c>
      <c r="B9" s="6">
        <v>0</v>
      </c>
      <c r="C9" s="107">
        <v>0</v>
      </c>
      <c r="D9" s="107">
        <v>0</v>
      </c>
      <c r="E9" s="107">
        <v>0</v>
      </c>
      <c r="F9" s="107">
        <v>0</v>
      </c>
      <c r="G9" s="107">
        <v>0</v>
      </c>
      <c r="H9" s="107">
        <v>0</v>
      </c>
      <c r="I9" s="107">
        <v>0</v>
      </c>
      <c r="J9" s="6">
        <v>0</v>
      </c>
    </row>
    <row r="10" spans="1:10" ht="16.5" customHeight="1" x14ac:dyDescent="0.3">
      <c r="A10" s="46" t="s">
        <v>78</v>
      </c>
      <c r="B10" s="105">
        <v>0</v>
      </c>
      <c r="C10" s="99">
        <v>0</v>
      </c>
      <c r="D10" s="99">
        <v>0</v>
      </c>
      <c r="E10" s="99">
        <v>0</v>
      </c>
      <c r="F10" s="99">
        <v>0</v>
      </c>
      <c r="G10" s="99">
        <v>0</v>
      </c>
      <c r="H10" s="99">
        <v>0</v>
      </c>
      <c r="I10" s="99">
        <v>0</v>
      </c>
      <c r="J10" s="105">
        <v>0</v>
      </c>
    </row>
    <row r="11" spans="1:10" ht="16.5" customHeight="1" x14ac:dyDescent="0.3">
      <c r="A11" s="46" t="s">
        <v>79</v>
      </c>
      <c r="B11" s="6">
        <v>0</v>
      </c>
      <c r="C11" s="107">
        <v>0</v>
      </c>
      <c r="D11" s="107">
        <v>0</v>
      </c>
      <c r="E11" s="107">
        <v>0</v>
      </c>
      <c r="F11" s="107">
        <v>0</v>
      </c>
      <c r="G11" s="107">
        <v>0</v>
      </c>
      <c r="H11" s="107">
        <v>0</v>
      </c>
      <c r="I11" s="107">
        <v>0</v>
      </c>
      <c r="J11" s="6">
        <v>0</v>
      </c>
    </row>
    <row r="12" spans="1:10" ht="16.5" customHeight="1" x14ac:dyDescent="0.3">
      <c r="A12" s="46" t="s">
        <v>80</v>
      </c>
      <c r="B12" s="105">
        <v>13.07</v>
      </c>
      <c r="C12" s="99">
        <v>0</v>
      </c>
      <c r="D12" s="99">
        <v>0</v>
      </c>
      <c r="E12" s="99">
        <v>0</v>
      </c>
      <c r="F12" s="99">
        <v>0</v>
      </c>
      <c r="G12" s="99">
        <v>0</v>
      </c>
      <c r="H12" s="99">
        <v>0</v>
      </c>
      <c r="I12" s="99">
        <v>13.07</v>
      </c>
      <c r="J12" s="105">
        <v>0</v>
      </c>
    </row>
    <row r="13" spans="1:10" ht="16.5" customHeight="1" x14ac:dyDescent="0.3">
      <c r="A13" s="46" t="s">
        <v>81</v>
      </c>
      <c r="B13" s="6">
        <v>4449.8599999999997</v>
      </c>
      <c r="C13" s="107">
        <v>1947.77</v>
      </c>
      <c r="D13" s="107">
        <v>1842.22</v>
      </c>
      <c r="E13" s="107">
        <v>514.45000000000005</v>
      </c>
      <c r="F13" s="107">
        <v>2.13</v>
      </c>
      <c r="G13" s="107">
        <v>0</v>
      </c>
      <c r="H13" s="107">
        <v>65.69</v>
      </c>
      <c r="I13" s="107">
        <v>0</v>
      </c>
      <c r="J13" s="6">
        <v>77.599999999999994</v>
      </c>
    </row>
    <row r="14" spans="1:10" ht="16.5" customHeight="1" x14ac:dyDescent="0.3">
      <c r="A14" s="46" t="s">
        <v>82</v>
      </c>
      <c r="B14" s="105">
        <v>0</v>
      </c>
      <c r="C14" s="99">
        <v>0</v>
      </c>
      <c r="D14" s="99">
        <v>0</v>
      </c>
      <c r="E14" s="99">
        <v>0</v>
      </c>
      <c r="F14" s="99">
        <v>0</v>
      </c>
      <c r="G14" s="99">
        <v>0</v>
      </c>
      <c r="H14" s="99">
        <v>0</v>
      </c>
      <c r="I14" s="99">
        <v>0</v>
      </c>
      <c r="J14" s="105">
        <v>0</v>
      </c>
    </row>
    <row r="15" spans="1:10" ht="16.5" customHeight="1" x14ac:dyDescent="0.3">
      <c r="A15" s="46" t="s">
        <v>83</v>
      </c>
      <c r="B15" s="6">
        <v>0</v>
      </c>
      <c r="C15" s="107">
        <v>0</v>
      </c>
      <c r="D15" s="107">
        <v>0</v>
      </c>
      <c r="E15" s="107">
        <v>0</v>
      </c>
      <c r="F15" s="107">
        <v>0</v>
      </c>
      <c r="G15" s="107">
        <v>0</v>
      </c>
      <c r="H15" s="107">
        <v>0</v>
      </c>
      <c r="I15" s="107">
        <v>0</v>
      </c>
      <c r="J15" s="6">
        <v>0</v>
      </c>
    </row>
    <row r="16" spans="1:10" ht="16.5" customHeight="1" x14ac:dyDescent="0.3">
      <c r="A16" s="46" t="s">
        <v>84</v>
      </c>
      <c r="B16" s="105">
        <v>0</v>
      </c>
      <c r="C16" s="99">
        <v>0</v>
      </c>
      <c r="D16" s="99">
        <v>0</v>
      </c>
      <c r="E16" s="99">
        <v>0</v>
      </c>
      <c r="F16" s="99">
        <v>0</v>
      </c>
      <c r="G16" s="99">
        <v>0</v>
      </c>
      <c r="H16" s="99">
        <v>0</v>
      </c>
      <c r="I16" s="99">
        <v>0</v>
      </c>
      <c r="J16" s="105">
        <v>0</v>
      </c>
    </row>
    <row r="17" spans="1:10" ht="16.5" customHeight="1" x14ac:dyDescent="0.3">
      <c r="A17" s="46" t="s">
        <v>85</v>
      </c>
      <c r="B17" s="6">
        <v>0</v>
      </c>
      <c r="C17" s="107">
        <v>0</v>
      </c>
      <c r="D17" s="107">
        <v>0</v>
      </c>
      <c r="E17" s="107">
        <v>0</v>
      </c>
      <c r="F17" s="107">
        <v>0</v>
      </c>
      <c r="G17" s="107">
        <v>0</v>
      </c>
      <c r="H17" s="107">
        <v>0</v>
      </c>
      <c r="I17" s="107">
        <v>0</v>
      </c>
      <c r="J17" s="6">
        <v>0</v>
      </c>
    </row>
    <row r="18" spans="1:10" ht="16.5" customHeight="1" x14ac:dyDescent="0.3">
      <c r="A18" s="46" t="s">
        <v>86</v>
      </c>
      <c r="B18" s="105">
        <v>0</v>
      </c>
      <c r="C18" s="99">
        <v>0</v>
      </c>
      <c r="D18" s="99">
        <v>0</v>
      </c>
      <c r="E18" s="99">
        <v>0</v>
      </c>
      <c r="F18" s="99">
        <v>0</v>
      </c>
      <c r="G18" s="99">
        <v>0</v>
      </c>
      <c r="H18" s="99">
        <v>0</v>
      </c>
      <c r="I18" s="99">
        <v>0</v>
      </c>
      <c r="J18" s="105">
        <v>0</v>
      </c>
    </row>
    <row r="19" spans="1:10" ht="16.5" customHeight="1" x14ac:dyDescent="0.3">
      <c r="A19" s="46" t="s">
        <v>87</v>
      </c>
      <c r="B19" s="6">
        <v>40864</v>
      </c>
      <c r="C19" s="107">
        <v>0</v>
      </c>
      <c r="D19" s="107">
        <v>0</v>
      </c>
      <c r="E19" s="107">
        <v>0</v>
      </c>
      <c r="F19" s="107">
        <v>1860</v>
      </c>
      <c r="G19" s="107">
        <v>0</v>
      </c>
      <c r="H19" s="107">
        <v>0</v>
      </c>
      <c r="I19" s="107">
        <v>105</v>
      </c>
      <c r="J19" s="6">
        <v>38899</v>
      </c>
    </row>
    <row r="20" spans="1:10" ht="16.5" customHeight="1" x14ac:dyDescent="0.3">
      <c r="A20" s="46" t="s">
        <v>88</v>
      </c>
      <c r="B20" s="105">
        <v>2047.04</v>
      </c>
      <c r="C20" s="99">
        <v>0</v>
      </c>
      <c r="D20" s="99">
        <v>229.61</v>
      </c>
      <c r="E20" s="99">
        <v>1617.89</v>
      </c>
      <c r="F20" s="99">
        <v>0</v>
      </c>
      <c r="G20" s="99">
        <v>0</v>
      </c>
      <c r="H20" s="99">
        <v>199.54</v>
      </c>
      <c r="I20" s="99">
        <v>0</v>
      </c>
      <c r="J20" s="105">
        <v>0</v>
      </c>
    </row>
    <row r="21" spans="1:10" ht="16.5" customHeight="1" x14ac:dyDescent="0.3">
      <c r="A21" s="46" t="s">
        <v>89</v>
      </c>
      <c r="B21" s="6">
        <v>308.10000000000002</v>
      </c>
      <c r="C21" s="107">
        <v>31.9</v>
      </c>
      <c r="D21" s="107">
        <v>62.56</v>
      </c>
      <c r="E21" s="107">
        <v>140.44</v>
      </c>
      <c r="F21" s="107">
        <v>0</v>
      </c>
      <c r="G21" s="107">
        <v>0</v>
      </c>
      <c r="H21" s="107">
        <v>0.34</v>
      </c>
      <c r="I21" s="107">
        <v>0.41</v>
      </c>
      <c r="J21" s="6">
        <v>72.45</v>
      </c>
    </row>
    <row r="22" spans="1:10" ht="16.5" customHeight="1" x14ac:dyDescent="0.3">
      <c r="A22" s="46" t="s">
        <v>90</v>
      </c>
      <c r="B22" s="105">
        <v>33914</v>
      </c>
      <c r="C22" s="99">
        <v>2617</v>
      </c>
      <c r="D22" s="99">
        <v>9019</v>
      </c>
      <c r="E22" s="99">
        <v>9187</v>
      </c>
      <c r="F22" s="99">
        <v>4139</v>
      </c>
      <c r="G22" s="99">
        <v>0</v>
      </c>
      <c r="H22" s="99">
        <v>0</v>
      </c>
      <c r="I22" s="99">
        <v>1203</v>
      </c>
      <c r="J22" s="105">
        <v>7749</v>
      </c>
    </row>
    <row r="23" spans="1:10" ht="16.5" customHeight="1" x14ac:dyDescent="0.3">
      <c r="A23" s="46" t="s">
        <v>91</v>
      </c>
      <c r="B23" s="6">
        <v>596.69527118611495</v>
      </c>
      <c r="C23" s="107">
        <v>98.667520591376302</v>
      </c>
      <c r="D23" s="107">
        <v>28.344460529999999</v>
      </c>
      <c r="E23" s="107">
        <v>2.008394</v>
      </c>
      <c r="F23" s="107">
        <v>0</v>
      </c>
      <c r="G23" s="107">
        <v>0</v>
      </c>
      <c r="H23" s="107">
        <v>0.28399999999999997</v>
      </c>
      <c r="I23" s="107">
        <v>35.550512150000003</v>
      </c>
      <c r="J23" s="6">
        <v>431.84038391473899</v>
      </c>
    </row>
    <row r="24" spans="1:10" ht="16.5" customHeight="1" x14ac:dyDescent="0.3">
      <c r="A24" s="46" t="s">
        <v>92</v>
      </c>
      <c r="B24" s="105">
        <v>26477</v>
      </c>
      <c r="C24" s="99">
        <v>4518</v>
      </c>
      <c r="D24" s="99">
        <v>14484</v>
      </c>
      <c r="E24" s="99">
        <v>405</v>
      </c>
      <c r="F24" s="99">
        <v>0</v>
      </c>
      <c r="G24" s="99">
        <v>0</v>
      </c>
      <c r="H24" s="99">
        <v>0</v>
      </c>
      <c r="I24" s="99">
        <v>1045</v>
      </c>
      <c r="J24" s="105">
        <v>6025</v>
      </c>
    </row>
    <row r="25" spans="1:10" ht="16.5" customHeight="1" x14ac:dyDescent="0.3">
      <c r="A25" s="46" t="s">
        <v>93</v>
      </c>
      <c r="B25" s="6">
        <v>0</v>
      </c>
      <c r="C25" s="107">
        <v>0</v>
      </c>
      <c r="D25" s="107">
        <v>0</v>
      </c>
      <c r="E25" s="107">
        <v>0</v>
      </c>
      <c r="F25" s="107">
        <v>0</v>
      </c>
      <c r="G25" s="107">
        <v>0</v>
      </c>
      <c r="H25" s="107">
        <v>0</v>
      </c>
      <c r="I25" s="107">
        <v>0</v>
      </c>
      <c r="J25" s="6">
        <v>0</v>
      </c>
    </row>
    <row r="26" spans="1:10" ht="16.5" customHeight="1" x14ac:dyDescent="0.3">
      <c r="A26" s="46" t="s">
        <v>94</v>
      </c>
      <c r="B26" s="105">
        <v>1200.6500000000001</v>
      </c>
      <c r="C26" s="99">
        <v>295.81</v>
      </c>
      <c r="D26" s="99">
        <v>241.79</v>
      </c>
      <c r="E26" s="99">
        <v>150.97</v>
      </c>
      <c r="F26" s="99">
        <v>370.5</v>
      </c>
      <c r="G26" s="99">
        <v>0</v>
      </c>
      <c r="H26" s="99">
        <v>98.35</v>
      </c>
      <c r="I26" s="99">
        <v>0</v>
      </c>
      <c r="J26" s="105">
        <v>43.23</v>
      </c>
    </row>
    <row r="27" spans="1:10" ht="16.5" customHeight="1" x14ac:dyDescent="0.3">
      <c r="A27" s="46" t="s">
        <v>95</v>
      </c>
      <c r="B27" s="6">
        <v>806.17942582000001</v>
      </c>
      <c r="C27" s="107">
        <v>1.6036137699999999</v>
      </c>
      <c r="D27" s="107">
        <v>250.79171105</v>
      </c>
      <c r="E27" s="107">
        <v>5.9062904200000004</v>
      </c>
      <c r="F27" s="107">
        <v>233.90543643999999</v>
      </c>
      <c r="G27" s="107">
        <v>33.656312239999998</v>
      </c>
      <c r="H27" s="107">
        <v>0.21899347999999999</v>
      </c>
      <c r="I27" s="107">
        <v>0</v>
      </c>
      <c r="J27" s="6">
        <v>280.09706842000003</v>
      </c>
    </row>
    <row r="28" spans="1:10" ht="16.5" customHeight="1" x14ac:dyDescent="0.3">
      <c r="A28" s="46" t="s">
        <v>96</v>
      </c>
      <c r="B28" s="105">
        <v>2.2200000000000002</v>
      </c>
      <c r="C28" s="99">
        <v>0</v>
      </c>
      <c r="D28" s="99">
        <v>0</v>
      </c>
      <c r="E28" s="99">
        <v>0.03</v>
      </c>
      <c r="F28" s="99">
        <v>0</v>
      </c>
      <c r="G28" s="99">
        <v>0</v>
      </c>
      <c r="H28" s="99">
        <v>0.11</v>
      </c>
      <c r="I28" s="99">
        <v>0</v>
      </c>
      <c r="J28" s="105">
        <v>2.08</v>
      </c>
    </row>
    <row r="29" spans="1:10" ht="16.5" customHeight="1" x14ac:dyDescent="0.3">
      <c r="A29" s="46" t="s">
        <v>97</v>
      </c>
      <c r="B29" s="6">
        <v>138.94999999999999</v>
      </c>
      <c r="C29" s="107">
        <v>0</v>
      </c>
      <c r="D29" s="107">
        <v>0</v>
      </c>
      <c r="E29" s="107">
        <v>5.8719999999999999</v>
      </c>
      <c r="F29" s="107">
        <v>98.953999999999994</v>
      </c>
      <c r="G29" s="107">
        <v>0</v>
      </c>
      <c r="H29" s="107">
        <v>0</v>
      </c>
      <c r="I29" s="107">
        <v>34.124000000000002</v>
      </c>
      <c r="J29" s="6">
        <v>0</v>
      </c>
    </row>
    <row r="30" spans="1:10" ht="16.5" customHeight="1" x14ac:dyDescent="0.3">
      <c r="A30" s="46" t="s">
        <v>98</v>
      </c>
      <c r="B30" s="105">
        <v>0</v>
      </c>
      <c r="C30" s="99">
        <v>0</v>
      </c>
      <c r="D30" s="99">
        <v>0</v>
      </c>
      <c r="E30" s="99">
        <v>0</v>
      </c>
      <c r="F30" s="99">
        <v>0</v>
      </c>
      <c r="G30" s="99">
        <v>0</v>
      </c>
      <c r="H30" s="99">
        <v>0</v>
      </c>
      <c r="I30" s="99">
        <v>0</v>
      </c>
      <c r="J30" s="105">
        <v>0</v>
      </c>
    </row>
    <row r="31" spans="1:10" ht="16.5" customHeight="1" x14ac:dyDescent="0.3">
      <c r="A31" s="46" t="s">
        <v>99</v>
      </c>
      <c r="B31" s="6">
        <v>2740</v>
      </c>
      <c r="C31" s="107">
        <v>355</v>
      </c>
      <c r="D31" s="107">
        <v>723</v>
      </c>
      <c r="E31" s="107">
        <v>103</v>
      </c>
      <c r="F31" s="107">
        <v>4</v>
      </c>
      <c r="G31" s="107">
        <v>1494</v>
      </c>
      <c r="H31" s="107">
        <v>14</v>
      </c>
      <c r="I31" s="107">
        <v>0</v>
      </c>
      <c r="J31" s="6">
        <v>47</v>
      </c>
    </row>
    <row r="32" spans="1:10" ht="16.5" customHeight="1" x14ac:dyDescent="0.3">
      <c r="A32" s="46" t="s">
        <v>100</v>
      </c>
      <c r="B32" s="105">
        <v>1553.97</v>
      </c>
      <c r="C32" s="99">
        <v>339.07</v>
      </c>
      <c r="D32" s="99">
        <v>235.93</v>
      </c>
      <c r="E32" s="99">
        <v>476.06</v>
      </c>
      <c r="F32" s="99">
        <v>1.08</v>
      </c>
      <c r="G32" s="99">
        <v>0</v>
      </c>
      <c r="H32" s="99">
        <v>358.37</v>
      </c>
      <c r="I32" s="99">
        <v>0</v>
      </c>
      <c r="J32" s="105">
        <v>143.44999999999999</v>
      </c>
    </row>
    <row r="33" spans="1:10" ht="16.5" customHeight="1" x14ac:dyDescent="0.3">
      <c r="A33" s="46" t="s">
        <v>101</v>
      </c>
      <c r="B33" s="6">
        <v>3109.85</v>
      </c>
      <c r="C33" s="107">
        <v>0</v>
      </c>
      <c r="D33" s="107">
        <v>0</v>
      </c>
      <c r="E33" s="107">
        <v>0</v>
      </c>
      <c r="F33" s="107">
        <v>0</v>
      </c>
      <c r="G33" s="107">
        <v>0</v>
      </c>
      <c r="H33" s="107">
        <v>0</v>
      </c>
      <c r="I33" s="107">
        <v>100.44</v>
      </c>
      <c r="J33" s="6">
        <v>3009.41</v>
      </c>
    </row>
    <row r="34" spans="1:10" ht="16.5" customHeight="1" x14ac:dyDescent="0.3">
      <c r="A34" s="46" t="s">
        <v>102</v>
      </c>
      <c r="B34" s="105">
        <v>0</v>
      </c>
      <c r="C34" s="99">
        <v>0</v>
      </c>
      <c r="D34" s="99">
        <v>0</v>
      </c>
      <c r="E34" s="99">
        <v>0</v>
      </c>
      <c r="F34" s="99">
        <v>0</v>
      </c>
      <c r="G34" s="99">
        <v>0</v>
      </c>
      <c r="H34" s="99">
        <v>0</v>
      </c>
      <c r="I34" s="99">
        <v>0</v>
      </c>
      <c r="J34" s="105">
        <v>0</v>
      </c>
    </row>
    <row r="35" spans="1:10" ht="16.5" customHeight="1" x14ac:dyDescent="0.3">
      <c r="A35" s="46" t="s">
        <v>103</v>
      </c>
      <c r="B35" s="6">
        <v>14185.5</v>
      </c>
      <c r="C35" s="107">
        <v>1311.21</v>
      </c>
      <c r="D35" s="107">
        <v>73.02</v>
      </c>
      <c r="E35" s="107">
        <v>3129.62</v>
      </c>
      <c r="F35" s="107">
        <v>37.71</v>
      </c>
      <c r="G35" s="107">
        <v>79.319999999999993</v>
      </c>
      <c r="H35" s="107">
        <v>169.2</v>
      </c>
      <c r="I35" s="107">
        <v>5867.97</v>
      </c>
      <c r="J35" s="6">
        <v>3517.45</v>
      </c>
    </row>
    <row r="36" spans="1:10" ht="16.5" customHeight="1" x14ac:dyDescent="0.3">
      <c r="A36" s="47" t="s">
        <v>105</v>
      </c>
      <c r="B36" s="108">
        <v>132407.08469700601</v>
      </c>
      <c r="C36" s="102">
        <v>11516.031134361299</v>
      </c>
      <c r="D36" s="102">
        <v>27190.266171579999</v>
      </c>
      <c r="E36" s="102">
        <v>15738.246684420001</v>
      </c>
      <c r="F36" s="102">
        <v>6747.2794364399997</v>
      </c>
      <c r="G36" s="102">
        <v>1606.97631224</v>
      </c>
      <c r="H36" s="102">
        <v>906.10299348000001</v>
      </c>
      <c r="I36" s="102">
        <v>8404.5645121500002</v>
      </c>
      <c r="J36" s="108">
        <v>60297.607452334698</v>
      </c>
    </row>
    <row r="37" spans="1:10" ht="16.5" customHeight="1" x14ac:dyDescent="0.3">
      <c r="A37" s="44"/>
      <c r="B37" s="44"/>
      <c r="C37" s="1"/>
      <c r="D37" s="44"/>
      <c r="E37" s="44"/>
      <c r="F37" s="44"/>
      <c r="G37" s="44"/>
      <c r="H37" s="44"/>
      <c r="I37" s="44"/>
    </row>
  </sheetData>
  <sheetProtection algorithmName="SHA-512" hashValue="R43JDUAq2uyI7CExKLmRYnZyLRHF1yzoXv+JojlhK81oeRyFrv3SazokUMfuJpAY9EK87VsW9ea+RkAbItN9Ig==" saltValue="3pXuAoaw9uqVbClT58P2kg==" spinCount="100000" sheet="1" objects="1" scenarios="1"/>
  <mergeCells count="1">
    <mergeCell ref="A1:B1"/>
  </mergeCells>
  <conditionalFormatting sqref="B8:J36">
    <cfRule type="cellIs" dxfId="218" priority="2" operator="between">
      <formula>0</formula>
      <formula>0.1</formula>
    </cfRule>
    <cfRule type="cellIs" dxfId="217" priority="3" operator="lessThan">
      <formula>0</formula>
    </cfRule>
    <cfRule type="cellIs" dxfId="216" priority="4" operator="greaterThanOrEqual">
      <formula>0.1</formula>
    </cfRule>
  </conditionalFormatting>
  <conditionalFormatting sqref="A1:XFD1048576">
    <cfRule type="cellIs" dxfId="215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pageSetUpPr fitToPage="1"/>
  </sheetPr>
  <dimension ref="A1:M39"/>
  <sheetViews>
    <sheetView showGridLines="0" showZeros="0" zoomScale="85" zoomScaleNormal="85" workbookViewId="0">
      <selection activeCell="A100" sqref="A100"/>
    </sheetView>
  </sheetViews>
  <sheetFormatPr defaultColWidth="16.7109375" defaultRowHeight="16.5" customHeight="1" x14ac:dyDescent="0.3"/>
  <cols>
    <col min="1" max="10" width="16.7109375" style="1"/>
    <col min="11" max="11" width="1.140625" style="57" customWidth="1"/>
    <col min="12" max="16384" width="16.7109375" style="1"/>
  </cols>
  <sheetData>
    <row r="1" spans="1:13" ht="16.5" customHeight="1" x14ac:dyDescent="0.3">
      <c r="A1" s="175" t="str">
        <f>'Table of Contents'!B47</f>
        <v>Table 1.25</v>
      </c>
      <c r="B1" s="175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tr">
        <f>"AIF: "&amp;'Table of Contents'!A47&amp;", "&amp;'Table of Contents'!A3</f>
        <v>AIF: Total Redemptions of Other Funds, 2016:Q2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 t="s">
        <v>104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3">
      <c r="A6" s="6"/>
      <c r="B6" s="54" t="s">
        <v>221</v>
      </c>
      <c r="C6" s="54"/>
      <c r="D6" s="54"/>
      <c r="E6" s="54"/>
      <c r="F6" s="54"/>
      <c r="G6" s="54"/>
      <c r="H6" s="54"/>
      <c r="I6" s="54"/>
      <c r="J6" s="54"/>
      <c r="K6" s="52"/>
      <c r="L6" s="58" t="s">
        <v>127</v>
      </c>
      <c r="M6" s="54"/>
    </row>
    <row r="7" spans="1:13" ht="16.5" customHeight="1" x14ac:dyDescent="0.3">
      <c r="A7" s="39"/>
      <c r="B7" s="55" t="s">
        <v>108</v>
      </c>
      <c r="C7" s="49" t="s">
        <v>117</v>
      </c>
      <c r="D7" s="49" t="s">
        <v>118</v>
      </c>
      <c r="E7" s="49" t="s">
        <v>119</v>
      </c>
      <c r="F7" s="49" t="s">
        <v>120</v>
      </c>
      <c r="G7" s="49" t="s">
        <v>121</v>
      </c>
      <c r="H7" s="49" t="s">
        <v>122</v>
      </c>
      <c r="I7" s="49" t="s">
        <v>123</v>
      </c>
      <c r="J7" s="49" t="s">
        <v>113</v>
      </c>
      <c r="K7" s="52"/>
      <c r="L7" s="49" t="s">
        <v>124</v>
      </c>
      <c r="M7" s="49" t="s">
        <v>125</v>
      </c>
    </row>
    <row r="8" spans="1:13" ht="16.5" customHeight="1" x14ac:dyDescent="0.3">
      <c r="A8" s="49" t="s">
        <v>76</v>
      </c>
      <c r="B8" s="105">
        <v>0</v>
      </c>
      <c r="C8" s="99">
        <v>0</v>
      </c>
      <c r="D8" s="99">
        <v>0</v>
      </c>
      <c r="E8" s="99">
        <v>0</v>
      </c>
      <c r="F8" s="99">
        <v>0</v>
      </c>
      <c r="G8" s="99">
        <v>0</v>
      </c>
      <c r="H8" s="99">
        <v>0</v>
      </c>
      <c r="I8" s="99">
        <v>0</v>
      </c>
      <c r="J8" s="105">
        <v>0</v>
      </c>
      <c r="K8" s="113" t="e">
        <f>#REF!</f>
        <v>#REF!</v>
      </c>
      <c r="L8" s="98">
        <v>0</v>
      </c>
      <c r="M8" s="105">
        <v>0</v>
      </c>
    </row>
    <row r="9" spans="1:13" ht="16.5" customHeight="1" x14ac:dyDescent="0.3">
      <c r="A9" s="49" t="s">
        <v>77</v>
      </c>
      <c r="B9" s="6">
        <v>0</v>
      </c>
      <c r="C9" s="107">
        <v>0</v>
      </c>
      <c r="D9" s="107">
        <v>0</v>
      </c>
      <c r="E9" s="107">
        <v>0</v>
      </c>
      <c r="F9" s="107">
        <v>0</v>
      </c>
      <c r="G9" s="107">
        <v>0</v>
      </c>
      <c r="H9" s="107">
        <v>0</v>
      </c>
      <c r="I9" s="107">
        <v>0</v>
      </c>
      <c r="J9" s="6">
        <v>0</v>
      </c>
      <c r="K9" s="113" t="e">
        <f>#REF!</f>
        <v>#REF!</v>
      </c>
      <c r="L9" s="110">
        <v>0</v>
      </c>
      <c r="M9" s="6">
        <v>0</v>
      </c>
    </row>
    <row r="10" spans="1:13" ht="16.5" customHeight="1" x14ac:dyDescent="0.3">
      <c r="A10" s="49" t="s">
        <v>78</v>
      </c>
      <c r="B10" s="105">
        <v>0</v>
      </c>
      <c r="C10" s="99">
        <v>0</v>
      </c>
      <c r="D10" s="99">
        <v>0</v>
      </c>
      <c r="E10" s="99">
        <v>0</v>
      </c>
      <c r="F10" s="99">
        <v>0</v>
      </c>
      <c r="G10" s="99">
        <v>0</v>
      </c>
      <c r="H10" s="99">
        <v>0</v>
      </c>
      <c r="I10" s="99">
        <v>0</v>
      </c>
      <c r="J10" s="105">
        <v>0</v>
      </c>
      <c r="K10" s="113" t="e">
        <f>#REF!</f>
        <v>#REF!</v>
      </c>
      <c r="L10" s="98">
        <v>0</v>
      </c>
      <c r="M10" s="105">
        <v>0</v>
      </c>
    </row>
    <row r="11" spans="1:13" ht="16.5" customHeight="1" x14ac:dyDescent="0.3">
      <c r="A11" s="49" t="s">
        <v>79</v>
      </c>
      <c r="B11" s="6">
        <v>0</v>
      </c>
      <c r="C11" s="107">
        <v>0</v>
      </c>
      <c r="D11" s="107">
        <v>0</v>
      </c>
      <c r="E11" s="107">
        <v>0</v>
      </c>
      <c r="F11" s="107">
        <v>0</v>
      </c>
      <c r="G11" s="107">
        <v>0</v>
      </c>
      <c r="H11" s="107">
        <v>0</v>
      </c>
      <c r="I11" s="107">
        <v>0</v>
      </c>
      <c r="J11" s="6">
        <v>0</v>
      </c>
      <c r="K11" s="113" t="e">
        <f>#REF!</f>
        <v>#REF!</v>
      </c>
      <c r="L11" s="110">
        <v>0</v>
      </c>
      <c r="M11" s="6">
        <v>0</v>
      </c>
    </row>
    <row r="12" spans="1:13" ht="16.5" customHeight="1" x14ac:dyDescent="0.3">
      <c r="A12" s="49" t="s">
        <v>80</v>
      </c>
      <c r="B12" s="105">
        <v>0</v>
      </c>
      <c r="C12" s="99">
        <v>0</v>
      </c>
      <c r="D12" s="99">
        <v>0</v>
      </c>
      <c r="E12" s="99">
        <v>0</v>
      </c>
      <c r="F12" s="99">
        <v>0</v>
      </c>
      <c r="G12" s="99">
        <v>0</v>
      </c>
      <c r="H12" s="99">
        <v>0</v>
      </c>
      <c r="I12" s="99">
        <v>0</v>
      </c>
      <c r="J12" s="105">
        <v>0</v>
      </c>
      <c r="K12" s="113" t="e">
        <f>#REF!</f>
        <v>#REF!</v>
      </c>
      <c r="L12" s="98">
        <v>0</v>
      </c>
      <c r="M12" s="105">
        <v>0</v>
      </c>
    </row>
    <row r="13" spans="1:13" ht="16.5" customHeight="1" x14ac:dyDescent="0.3">
      <c r="A13" s="49" t="s">
        <v>81</v>
      </c>
      <c r="B13" s="6">
        <v>77.599999999999994</v>
      </c>
      <c r="C13" s="107">
        <v>0</v>
      </c>
      <c r="D13" s="107">
        <v>0</v>
      </c>
      <c r="E13" s="107">
        <v>0</v>
      </c>
      <c r="F13" s="107">
        <v>0</v>
      </c>
      <c r="G13" s="107">
        <v>0</v>
      </c>
      <c r="H13" s="107">
        <v>0</v>
      </c>
      <c r="I13" s="107">
        <v>35.42</v>
      </c>
      <c r="J13" s="6">
        <v>42.18</v>
      </c>
      <c r="K13" s="113" t="e">
        <f>#REF!</f>
        <v>#REF!</v>
      </c>
      <c r="L13" s="110">
        <v>0</v>
      </c>
      <c r="M13" s="6">
        <v>0</v>
      </c>
    </row>
    <row r="14" spans="1:13" ht="16.5" customHeight="1" x14ac:dyDescent="0.3">
      <c r="A14" s="49" t="s">
        <v>82</v>
      </c>
      <c r="B14" s="105">
        <v>0</v>
      </c>
      <c r="C14" s="99">
        <v>0</v>
      </c>
      <c r="D14" s="99">
        <v>0</v>
      </c>
      <c r="E14" s="99">
        <v>0</v>
      </c>
      <c r="F14" s="99">
        <v>0</v>
      </c>
      <c r="G14" s="99">
        <v>0</v>
      </c>
      <c r="H14" s="99">
        <v>0</v>
      </c>
      <c r="I14" s="99">
        <v>0</v>
      </c>
      <c r="J14" s="105">
        <v>0</v>
      </c>
      <c r="K14" s="113" t="e">
        <f>#REF!</f>
        <v>#REF!</v>
      </c>
      <c r="L14" s="98">
        <v>0</v>
      </c>
      <c r="M14" s="105">
        <v>0</v>
      </c>
    </row>
    <row r="15" spans="1:13" ht="16.5" customHeight="1" x14ac:dyDescent="0.3">
      <c r="A15" s="49" t="s">
        <v>83</v>
      </c>
      <c r="B15" s="6">
        <v>0</v>
      </c>
      <c r="C15" s="107">
        <v>0</v>
      </c>
      <c r="D15" s="107">
        <v>0</v>
      </c>
      <c r="E15" s="107">
        <v>0</v>
      </c>
      <c r="F15" s="107">
        <v>0</v>
      </c>
      <c r="G15" s="107">
        <v>0</v>
      </c>
      <c r="H15" s="107">
        <v>0</v>
      </c>
      <c r="I15" s="107">
        <v>0</v>
      </c>
      <c r="J15" s="6">
        <v>0</v>
      </c>
      <c r="K15" s="113" t="e">
        <f>#REF!</f>
        <v>#REF!</v>
      </c>
      <c r="L15" s="110">
        <v>0</v>
      </c>
      <c r="M15" s="6">
        <v>0</v>
      </c>
    </row>
    <row r="16" spans="1:13" ht="16.5" customHeight="1" x14ac:dyDescent="0.3">
      <c r="A16" s="49" t="s">
        <v>84</v>
      </c>
      <c r="B16" s="105">
        <v>0</v>
      </c>
      <c r="C16" s="99">
        <v>0</v>
      </c>
      <c r="D16" s="99">
        <v>0</v>
      </c>
      <c r="E16" s="99">
        <v>0</v>
      </c>
      <c r="F16" s="99">
        <v>0</v>
      </c>
      <c r="G16" s="99">
        <v>0</v>
      </c>
      <c r="H16" s="99">
        <v>0</v>
      </c>
      <c r="I16" s="99">
        <v>0</v>
      </c>
      <c r="J16" s="105">
        <v>0</v>
      </c>
      <c r="K16" s="113" t="e">
        <f>#REF!</f>
        <v>#REF!</v>
      </c>
      <c r="L16" s="98">
        <v>0</v>
      </c>
      <c r="M16" s="105">
        <v>0</v>
      </c>
    </row>
    <row r="17" spans="1:13" ht="16.5" customHeight="1" x14ac:dyDescent="0.3">
      <c r="A17" s="49" t="s">
        <v>85</v>
      </c>
      <c r="B17" s="6">
        <v>0</v>
      </c>
      <c r="C17" s="107">
        <v>0</v>
      </c>
      <c r="D17" s="107">
        <v>0</v>
      </c>
      <c r="E17" s="107">
        <v>0</v>
      </c>
      <c r="F17" s="107">
        <v>0</v>
      </c>
      <c r="G17" s="107">
        <v>0</v>
      </c>
      <c r="H17" s="107">
        <v>0</v>
      </c>
      <c r="I17" s="107">
        <v>0</v>
      </c>
      <c r="J17" s="6">
        <v>0</v>
      </c>
      <c r="K17" s="113" t="e">
        <f>#REF!</f>
        <v>#REF!</v>
      </c>
      <c r="L17" s="110">
        <v>0</v>
      </c>
      <c r="M17" s="6">
        <v>0</v>
      </c>
    </row>
    <row r="18" spans="1:13" ht="16.5" customHeight="1" x14ac:dyDescent="0.3">
      <c r="A18" s="49" t="s">
        <v>86</v>
      </c>
      <c r="B18" s="105">
        <v>0</v>
      </c>
      <c r="C18" s="99">
        <v>0</v>
      </c>
      <c r="D18" s="99">
        <v>0</v>
      </c>
      <c r="E18" s="99">
        <v>0</v>
      </c>
      <c r="F18" s="99">
        <v>0</v>
      </c>
      <c r="G18" s="99">
        <v>0</v>
      </c>
      <c r="H18" s="99">
        <v>0</v>
      </c>
      <c r="I18" s="99">
        <v>0</v>
      </c>
      <c r="J18" s="105">
        <v>0</v>
      </c>
      <c r="K18" s="113" t="e">
        <f>#REF!</f>
        <v>#REF!</v>
      </c>
      <c r="L18" s="98">
        <v>0</v>
      </c>
      <c r="M18" s="105">
        <v>0</v>
      </c>
    </row>
    <row r="19" spans="1:13" ht="16.5" customHeight="1" x14ac:dyDescent="0.3">
      <c r="A19" s="49" t="s">
        <v>87</v>
      </c>
      <c r="B19" s="6">
        <v>38899</v>
      </c>
      <c r="C19" s="107">
        <v>0</v>
      </c>
      <c r="D19" s="107">
        <v>0</v>
      </c>
      <c r="E19" s="107">
        <v>0</v>
      </c>
      <c r="F19" s="107">
        <v>0</v>
      </c>
      <c r="G19" s="107">
        <v>0</v>
      </c>
      <c r="H19" s="107">
        <v>0</v>
      </c>
      <c r="I19" s="107">
        <v>0</v>
      </c>
      <c r="J19" s="6">
        <v>0</v>
      </c>
      <c r="K19" s="113" t="e">
        <f>#REF!</f>
        <v>#REF!</v>
      </c>
      <c r="L19" s="110">
        <v>0</v>
      </c>
      <c r="M19" s="6">
        <v>0</v>
      </c>
    </row>
    <row r="20" spans="1:13" ht="16.5" customHeight="1" x14ac:dyDescent="0.3">
      <c r="A20" s="49" t="s">
        <v>88</v>
      </c>
      <c r="B20" s="105">
        <v>0</v>
      </c>
      <c r="C20" s="99">
        <v>0</v>
      </c>
      <c r="D20" s="99">
        <v>0</v>
      </c>
      <c r="E20" s="99">
        <v>0</v>
      </c>
      <c r="F20" s="99">
        <v>0</v>
      </c>
      <c r="G20" s="99">
        <v>0</v>
      </c>
      <c r="H20" s="99">
        <v>0</v>
      </c>
      <c r="I20" s="99">
        <v>0</v>
      </c>
      <c r="J20" s="105">
        <v>0</v>
      </c>
      <c r="K20" s="113" t="e">
        <f>#REF!</f>
        <v>#REF!</v>
      </c>
      <c r="L20" s="98">
        <v>132.74</v>
      </c>
      <c r="M20" s="105">
        <v>0</v>
      </c>
    </row>
    <row r="21" spans="1:13" ht="16.5" customHeight="1" x14ac:dyDescent="0.3">
      <c r="A21" s="49" t="s">
        <v>89</v>
      </c>
      <c r="B21" s="6">
        <v>72.45</v>
      </c>
      <c r="C21" s="107">
        <v>0</v>
      </c>
      <c r="D21" s="107">
        <v>0</v>
      </c>
      <c r="E21" s="107">
        <v>0</v>
      </c>
      <c r="F21" s="107">
        <v>0</v>
      </c>
      <c r="G21" s="107">
        <v>0</v>
      </c>
      <c r="H21" s="107">
        <v>0</v>
      </c>
      <c r="I21" s="107">
        <v>3.9</v>
      </c>
      <c r="J21" s="6">
        <v>68.55</v>
      </c>
      <c r="K21" s="113" t="e">
        <f>#REF!</f>
        <v>#REF!</v>
      </c>
      <c r="L21" s="110">
        <v>68.55</v>
      </c>
      <c r="M21" s="6">
        <v>0</v>
      </c>
    </row>
    <row r="22" spans="1:13" ht="16.5" customHeight="1" x14ac:dyDescent="0.3">
      <c r="A22" s="49" t="s">
        <v>90</v>
      </c>
      <c r="B22" s="105">
        <v>7749</v>
      </c>
      <c r="C22" s="99">
        <v>0</v>
      </c>
      <c r="D22" s="99">
        <v>0</v>
      </c>
      <c r="E22" s="99">
        <v>0</v>
      </c>
      <c r="F22" s="99">
        <v>0</v>
      </c>
      <c r="G22" s="99">
        <v>0</v>
      </c>
      <c r="H22" s="99">
        <v>434</v>
      </c>
      <c r="I22" s="99">
        <v>0</v>
      </c>
      <c r="J22" s="105">
        <v>7315</v>
      </c>
      <c r="K22" s="113" t="e">
        <f>#REF!</f>
        <v>#REF!</v>
      </c>
      <c r="L22" s="98">
        <v>0</v>
      </c>
      <c r="M22" s="105">
        <v>0</v>
      </c>
    </row>
    <row r="23" spans="1:13" ht="16.5" customHeight="1" x14ac:dyDescent="0.3">
      <c r="A23" s="49" t="s">
        <v>91</v>
      </c>
      <c r="B23" s="6">
        <v>431.84038391473899</v>
      </c>
      <c r="C23" s="107">
        <v>0</v>
      </c>
      <c r="D23" s="107">
        <v>0</v>
      </c>
      <c r="E23" s="107">
        <v>0</v>
      </c>
      <c r="F23" s="107">
        <v>0</v>
      </c>
      <c r="G23" s="107">
        <v>0</v>
      </c>
      <c r="H23" s="107">
        <v>10.679630250000001</v>
      </c>
      <c r="I23" s="107">
        <v>87.827711719999996</v>
      </c>
      <c r="J23" s="6">
        <v>333.33304194473902</v>
      </c>
      <c r="K23" s="113" t="e">
        <f>#REF!</f>
        <v>#REF!</v>
      </c>
      <c r="L23" s="110">
        <v>421.06862391473902</v>
      </c>
      <c r="M23" s="6">
        <v>10.77176</v>
      </c>
    </row>
    <row r="24" spans="1:13" ht="16.5" customHeight="1" x14ac:dyDescent="0.3">
      <c r="A24" s="49" t="s">
        <v>92</v>
      </c>
      <c r="B24" s="105">
        <v>6025</v>
      </c>
      <c r="C24" s="99">
        <v>0</v>
      </c>
      <c r="D24" s="99">
        <v>0</v>
      </c>
      <c r="E24" s="99">
        <v>0</v>
      </c>
      <c r="F24" s="99">
        <v>0</v>
      </c>
      <c r="G24" s="99">
        <v>0</v>
      </c>
      <c r="H24" s="99">
        <v>920</v>
      </c>
      <c r="I24" s="99">
        <v>915</v>
      </c>
      <c r="J24" s="105">
        <v>4190</v>
      </c>
      <c r="K24" s="113" t="e">
        <f>#REF!</f>
        <v>#REF!</v>
      </c>
      <c r="L24" s="98">
        <v>0</v>
      </c>
      <c r="M24" s="105">
        <v>0</v>
      </c>
    </row>
    <row r="25" spans="1:13" ht="16.5" customHeight="1" x14ac:dyDescent="0.3">
      <c r="A25" s="49" t="s">
        <v>93</v>
      </c>
      <c r="B25" s="6">
        <v>0</v>
      </c>
      <c r="C25" s="107">
        <v>0</v>
      </c>
      <c r="D25" s="107">
        <v>0</v>
      </c>
      <c r="E25" s="107">
        <v>0</v>
      </c>
      <c r="F25" s="107">
        <v>0</v>
      </c>
      <c r="G25" s="107">
        <v>0</v>
      </c>
      <c r="H25" s="107">
        <v>0</v>
      </c>
      <c r="I25" s="107">
        <v>0</v>
      </c>
      <c r="J25" s="6">
        <v>0</v>
      </c>
      <c r="K25" s="113" t="e">
        <f>#REF!</f>
        <v>#REF!</v>
      </c>
      <c r="L25" s="110">
        <v>0</v>
      </c>
      <c r="M25" s="6">
        <v>0</v>
      </c>
    </row>
    <row r="26" spans="1:13" ht="16.5" customHeight="1" x14ac:dyDescent="0.3">
      <c r="A26" s="49" t="s">
        <v>94</v>
      </c>
      <c r="B26" s="105">
        <v>43.23</v>
      </c>
      <c r="C26" s="99">
        <v>0</v>
      </c>
      <c r="D26" s="99">
        <v>0</v>
      </c>
      <c r="E26" s="99">
        <v>0</v>
      </c>
      <c r="F26" s="99">
        <v>0</v>
      </c>
      <c r="G26" s="99">
        <v>19.440000000000001</v>
      </c>
      <c r="H26" s="99">
        <v>19.3</v>
      </c>
      <c r="I26" s="99">
        <v>0</v>
      </c>
      <c r="J26" s="105">
        <v>4.49</v>
      </c>
      <c r="K26" s="113" t="e">
        <f>#REF!</f>
        <v>#REF!</v>
      </c>
      <c r="L26" s="98">
        <v>0</v>
      </c>
      <c r="M26" s="105">
        <v>0</v>
      </c>
    </row>
    <row r="27" spans="1:13" ht="16.5" customHeight="1" x14ac:dyDescent="0.3">
      <c r="A27" s="49" t="s">
        <v>95</v>
      </c>
      <c r="B27" s="6">
        <v>280.09706842000003</v>
      </c>
      <c r="C27" s="107">
        <v>0</v>
      </c>
      <c r="D27" s="107">
        <v>0</v>
      </c>
      <c r="E27" s="107">
        <v>0</v>
      </c>
      <c r="F27" s="107">
        <v>44.740646310000002</v>
      </c>
      <c r="G27" s="107">
        <v>0</v>
      </c>
      <c r="H27" s="107">
        <v>21.067038239999999</v>
      </c>
      <c r="I27" s="107">
        <v>0</v>
      </c>
      <c r="J27" s="6">
        <v>214.28938386999999</v>
      </c>
      <c r="K27" s="113" t="e">
        <f>#REF!</f>
        <v>#REF!</v>
      </c>
      <c r="L27" s="110">
        <v>280.09706842000003</v>
      </c>
      <c r="M27" s="6">
        <v>0</v>
      </c>
    </row>
    <row r="28" spans="1:13" ht="16.5" customHeight="1" x14ac:dyDescent="0.3">
      <c r="A28" s="49" t="s">
        <v>96</v>
      </c>
      <c r="B28" s="105">
        <v>2.08</v>
      </c>
      <c r="C28" s="99">
        <v>0</v>
      </c>
      <c r="D28" s="99">
        <v>0</v>
      </c>
      <c r="E28" s="99">
        <v>0</v>
      </c>
      <c r="F28" s="99">
        <v>0</v>
      </c>
      <c r="G28" s="99">
        <v>0</v>
      </c>
      <c r="H28" s="99">
        <v>0</v>
      </c>
      <c r="I28" s="99">
        <v>0</v>
      </c>
      <c r="J28" s="105">
        <v>2.08</v>
      </c>
      <c r="K28" s="113" t="e">
        <f>#REF!</f>
        <v>#REF!</v>
      </c>
      <c r="L28" s="98">
        <v>0</v>
      </c>
      <c r="M28" s="105">
        <v>0</v>
      </c>
    </row>
    <row r="29" spans="1:13" ht="16.5" customHeight="1" x14ac:dyDescent="0.3">
      <c r="A29" s="49" t="s">
        <v>97</v>
      </c>
      <c r="B29" s="6">
        <v>0</v>
      </c>
      <c r="C29" s="107">
        <v>0</v>
      </c>
      <c r="D29" s="107">
        <v>0</v>
      </c>
      <c r="E29" s="107">
        <v>0</v>
      </c>
      <c r="F29" s="107">
        <v>0</v>
      </c>
      <c r="G29" s="107">
        <v>0</v>
      </c>
      <c r="H29" s="107">
        <v>0</v>
      </c>
      <c r="I29" s="107">
        <v>0</v>
      </c>
      <c r="J29" s="6">
        <v>0</v>
      </c>
      <c r="K29" s="113" t="e">
        <f>#REF!</f>
        <v>#REF!</v>
      </c>
      <c r="L29" s="110">
        <v>0</v>
      </c>
      <c r="M29" s="6">
        <v>0</v>
      </c>
    </row>
    <row r="30" spans="1:13" ht="16.5" customHeight="1" x14ac:dyDescent="0.3">
      <c r="A30" s="49" t="s">
        <v>98</v>
      </c>
      <c r="B30" s="105">
        <v>0</v>
      </c>
      <c r="C30" s="99">
        <v>0</v>
      </c>
      <c r="D30" s="99">
        <v>0</v>
      </c>
      <c r="E30" s="99">
        <v>0</v>
      </c>
      <c r="F30" s="99">
        <v>0</v>
      </c>
      <c r="G30" s="99">
        <v>0</v>
      </c>
      <c r="H30" s="99">
        <v>0</v>
      </c>
      <c r="I30" s="99">
        <v>0</v>
      </c>
      <c r="J30" s="105">
        <v>0</v>
      </c>
      <c r="K30" s="113" t="e">
        <f>#REF!</f>
        <v>#REF!</v>
      </c>
      <c r="L30" s="98">
        <v>0</v>
      </c>
      <c r="M30" s="105">
        <v>0</v>
      </c>
    </row>
    <row r="31" spans="1:13" ht="16.5" customHeight="1" x14ac:dyDescent="0.3">
      <c r="A31" s="49" t="s">
        <v>99</v>
      </c>
      <c r="B31" s="6">
        <v>47</v>
      </c>
      <c r="C31" s="107">
        <v>0</v>
      </c>
      <c r="D31" s="107">
        <v>0</v>
      </c>
      <c r="E31" s="107">
        <v>0</v>
      </c>
      <c r="F31" s="107">
        <v>0</v>
      </c>
      <c r="G31" s="107">
        <v>0</v>
      </c>
      <c r="H31" s="107">
        <v>0</v>
      </c>
      <c r="I31" s="107">
        <v>47</v>
      </c>
      <c r="J31" s="6">
        <v>0</v>
      </c>
      <c r="K31" s="113" t="e">
        <f>#REF!</f>
        <v>#REF!</v>
      </c>
      <c r="L31" s="110">
        <v>47</v>
      </c>
      <c r="M31" s="6">
        <v>0</v>
      </c>
    </row>
    <row r="32" spans="1:13" ht="16.5" customHeight="1" x14ac:dyDescent="0.3">
      <c r="A32" s="49" t="s">
        <v>100</v>
      </c>
      <c r="B32" s="105">
        <v>143.44999999999999</v>
      </c>
      <c r="C32" s="99">
        <v>0</v>
      </c>
      <c r="D32" s="99">
        <v>0</v>
      </c>
      <c r="E32" s="99">
        <v>0</v>
      </c>
      <c r="F32" s="99">
        <v>0</v>
      </c>
      <c r="G32" s="99">
        <v>0</v>
      </c>
      <c r="H32" s="99">
        <v>0</v>
      </c>
      <c r="I32" s="99">
        <v>134.94</v>
      </c>
      <c r="J32" s="105">
        <v>8.51</v>
      </c>
      <c r="K32" s="113" t="e">
        <f>#REF!</f>
        <v>#REF!</v>
      </c>
      <c r="L32" s="98">
        <v>8.51</v>
      </c>
      <c r="M32" s="105">
        <v>0</v>
      </c>
    </row>
    <row r="33" spans="1:13" ht="16.5" customHeight="1" x14ac:dyDescent="0.3">
      <c r="A33" s="49" t="s">
        <v>101</v>
      </c>
      <c r="B33" s="6">
        <v>3009.41</v>
      </c>
      <c r="C33" s="107">
        <v>0</v>
      </c>
      <c r="D33" s="107">
        <v>0</v>
      </c>
      <c r="E33" s="107">
        <v>0</v>
      </c>
      <c r="F33" s="107">
        <v>0</v>
      </c>
      <c r="G33" s="107">
        <v>0</v>
      </c>
      <c r="H33" s="107">
        <v>0</v>
      </c>
      <c r="I33" s="107">
        <v>120.7</v>
      </c>
      <c r="J33" s="6">
        <v>2888.71</v>
      </c>
      <c r="K33" s="113" t="e">
        <f>#REF!</f>
        <v>#REF!</v>
      </c>
      <c r="L33" s="110">
        <v>0</v>
      </c>
      <c r="M33" s="6">
        <v>0</v>
      </c>
    </row>
    <row r="34" spans="1:13" ht="16.5" customHeight="1" x14ac:dyDescent="0.3">
      <c r="A34" s="49" t="s">
        <v>102</v>
      </c>
      <c r="B34" s="105">
        <v>0</v>
      </c>
      <c r="C34" s="99">
        <v>0</v>
      </c>
      <c r="D34" s="99">
        <v>0</v>
      </c>
      <c r="E34" s="99">
        <v>0</v>
      </c>
      <c r="F34" s="99">
        <v>0</v>
      </c>
      <c r="G34" s="99">
        <v>0</v>
      </c>
      <c r="H34" s="99">
        <v>0</v>
      </c>
      <c r="I34" s="99">
        <v>0</v>
      </c>
      <c r="J34" s="105">
        <v>0</v>
      </c>
      <c r="K34" s="113" t="e">
        <f>#REF!</f>
        <v>#REF!</v>
      </c>
      <c r="L34" s="98">
        <v>0</v>
      </c>
      <c r="M34" s="105">
        <v>0</v>
      </c>
    </row>
    <row r="35" spans="1:13" ht="16.5" customHeight="1" x14ac:dyDescent="0.3">
      <c r="A35" s="49" t="s">
        <v>103</v>
      </c>
      <c r="B35" s="6">
        <v>3517.45</v>
      </c>
      <c r="C35" s="107">
        <v>0</v>
      </c>
      <c r="D35" s="107">
        <v>0</v>
      </c>
      <c r="E35" s="107">
        <v>0</v>
      </c>
      <c r="F35" s="107">
        <v>0</v>
      </c>
      <c r="G35" s="107">
        <v>0</v>
      </c>
      <c r="H35" s="107">
        <v>0</v>
      </c>
      <c r="I35" s="107">
        <v>0</v>
      </c>
      <c r="J35" s="6">
        <v>3517.45</v>
      </c>
      <c r="K35" s="113" t="e">
        <f>#REF!</f>
        <v>#REF!</v>
      </c>
      <c r="L35" s="110">
        <v>3517.45</v>
      </c>
      <c r="M35" s="6">
        <v>0</v>
      </c>
    </row>
    <row r="36" spans="1:13" ht="16.5" customHeight="1" x14ac:dyDescent="0.3">
      <c r="A36" s="53" t="s">
        <v>105</v>
      </c>
      <c r="B36" s="108">
        <v>60297.607452334698</v>
      </c>
      <c r="C36" s="102">
        <v>0</v>
      </c>
      <c r="D36" s="102">
        <v>0</v>
      </c>
      <c r="E36" s="102">
        <v>0</v>
      </c>
      <c r="F36" s="102">
        <v>44.740646310000002</v>
      </c>
      <c r="G36" s="102">
        <v>19.440000000000001</v>
      </c>
      <c r="H36" s="102">
        <v>1405.04666849</v>
      </c>
      <c r="I36" s="102">
        <v>1344.7877117200001</v>
      </c>
      <c r="J36" s="108">
        <v>18584.592425814699</v>
      </c>
      <c r="K36" s="114" t="e">
        <f>#REF!</f>
        <v>#REF!</v>
      </c>
      <c r="L36" s="101">
        <v>4475.41569233473</v>
      </c>
      <c r="M36" s="108">
        <v>10.77176</v>
      </c>
    </row>
    <row r="37" spans="1:13" ht="16.5" customHeight="1" x14ac:dyDescent="0.3">
      <c r="A37" s="39"/>
      <c r="B37" s="39"/>
      <c r="C37" s="39"/>
      <c r="D37" s="39"/>
      <c r="E37" s="39"/>
      <c r="F37" s="39"/>
      <c r="G37" s="39"/>
      <c r="H37" s="39"/>
      <c r="I37" s="39"/>
      <c r="J37" s="39"/>
      <c r="L37" s="39"/>
      <c r="M37" s="39"/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jnyRCtSjmIOJJ+r2P+4mW6jXh4CNkfm3r00TSw5wMAN5qF7LQZLu6uGhIiKJCdn5aPfDUPkNCHFw5ek6lgLhkw==" saltValue="u/xenmvspwXB+bku89LnVA==" spinCount="100000" sheet="1" objects="1" scenarios="1"/>
  <mergeCells count="1">
    <mergeCell ref="A1:B1"/>
  </mergeCells>
  <conditionalFormatting sqref="B8:M36">
    <cfRule type="cellIs" dxfId="214" priority="2" operator="between">
      <formula>0</formula>
      <formula>0.1</formula>
    </cfRule>
    <cfRule type="cellIs" dxfId="213" priority="3" operator="lessThan">
      <formula>0</formula>
    </cfRule>
    <cfRule type="cellIs" dxfId="212" priority="4" operator="greaterThanOrEqual">
      <formula>0.1</formula>
    </cfRule>
  </conditionalFormatting>
  <conditionalFormatting sqref="A1:XFD1048576">
    <cfRule type="cellIs" dxfId="211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pageSetUpPr fitToPage="1"/>
  </sheetPr>
  <dimension ref="A1:K39"/>
  <sheetViews>
    <sheetView showGridLines="0" showZeros="0" zoomScale="85" zoomScaleNormal="85" workbookViewId="0">
      <selection activeCell="A100" sqref="A100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75" t="str">
        <f>'Table of Contents'!B48</f>
        <v>Table 1.26</v>
      </c>
      <c r="B1" s="175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"AIF: "&amp;'Table of Contents'!A48&amp;", "&amp;'Table of Contents'!A3</f>
        <v>AIF: Total Redemptions of ETFs and Funds of Funds, 2016:Q2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104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4" t="s">
        <v>204</v>
      </c>
      <c r="C6" s="54"/>
      <c r="D6" s="54"/>
      <c r="E6" s="54"/>
      <c r="F6" s="38"/>
      <c r="G6" s="54" t="s">
        <v>205</v>
      </c>
      <c r="H6" s="54"/>
      <c r="I6" s="54"/>
      <c r="J6" s="54"/>
      <c r="K6" s="54"/>
    </row>
    <row r="7" spans="1:11" ht="16.5" customHeight="1" x14ac:dyDescent="0.3">
      <c r="A7" s="39"/>
      <c r="B7" s="55" t="s">
        <v>114</v>
      </c>
      <c r="C7" s="49" t="s">
        <v>111</v>
      </c>
      <c r="D7" s="49" t="s">
        <v>112</v>
      </c>
      <c r="E7" s="49" t="s">
        <v>113</v>
      </c>
      <c r="F7" s="56"/>
      <c r="G7" s="55" t="s">
        <v>114</v>
      </c>
      <c r="H7" s="49" t="s">
        <v>111</v>
      </c>
      <c r="I7" s="49" t="s">
        <v>115</v>
      </c>
      <c r="J7" s="49" t="s">
        <v>116</v>
      </c>
      <c r="K7" s="49" t="s">
        <v>113</v>
      </c>
    </row>
    <row r="8" spans="1:11" ht="16.5" customHeight="1" x14ac:dyDescent="0.3">
      <c r="A8" s="49" t="s">
        <v>76</v>
      </c>
      <c r="B8" s="105">
        <v>0</v>
      </c>
      <c r="C8" s="99">
        <v>0</v>
      </c>
      <c r="D8" s="99">
        <v>0</v>
      </c>
      <c r="E8" s="105">
        <v>0</v>
      </c>
      <c r="F8" s="113"/>
      <c r="G8" s="105">
        <v>0</v>
      </c>
      <c r="H8" s="99">
        <v>0</v>
      </c>
      <c r="I8" s="99">
        <v>0</v>
      </c>
      <c r="J8" s="99">
        <v>0</v>
      </c>
      <c r="K8" s="105">
        <v>0</v>
      </c>
    </row>
    <row r="9" spans="1:11" ht="16.5" customHeight="1" x14ac:dyDescent="0.3">
      <c r="A9" s="49" t="s">
        <v>77</v>
      </c>
      <c r="B9" s="6">
        <v>0</v>
      </c>
      <c r="C9" s="107">
        <v>0</v>
      </c>
      <c r="D9" s="107">
        <v>0</v>
      </c>
      <c r="E9" s="6">
        <v>0</v>
      </c>
      <c r="F9" s="113"/>
      <c r="G9" s="6">
        <v>0</v>
      </c>
      <c r="H9" s="107">
        <v>0</v>
      </c>
      <c r="I9" s="107">
        <v>0</v>
      </c>
      <c r="J9" s="107">
        <v>0</v>
      </c>
      <c r="K9" s="6">
        <v>0</v>
      </c>
    </row>
    <row r="10" spans="1:11" ht="16.5" customHeight="1" x14ac:dyDescent="0.3">
      <c r="A10" s="49" t="s">
        <v>78</v>
      </c>
      <c r="B10" s="105">
        <v>0</v>
      </c>
      <c r="C10" s="99">
        <v>0</v>
      </c>
      <c r="D10" s="99">
        <v>0</v>
      </c>
      <c r="E10" s="105">
        <v>0</v>
      </c>
      <c r="F10" s="113"/>
      <c r="G10" s="105">
        <v>0</v>
      </c>
      <c r="H10" s="99">
        <v>0</v>
      </c>
      <c r="I10" s="99">
        <v>0</v>
      </c>
      <c r="J10" s="99">
        <v>0</v>
      </c>
      <c r="K10" s="105">
        <v>0</v>
      </c>
    </row>
    <row r="11" spans="1:11" ht="16.5" customHeight="1" x14ac:dyDescent="0.3">
      <c r="A11" s="49" t="s">
        <v>79</v>
      </c>
      <c r="B11" s="6">
        <v>0</v>
      </c>
      <c r="C11" s="107">
        <v>0</v>
      </c>
      <c r="D11" s="107">
        <v>0</v>
      </c>
      <c r="E11" s="6">
        <v>0</v>
      </c>
      <c r="F11" s="113"/>
      <c r="G11" s="6">
        <v>0</v>
      </c>
      <c r="H11" s="107">
        <v>0</v>
      </c>
      <c r="I11" s="107">
        <v>0</v>
      </c>
      <c r="J11" s="107">
        <v>0</v>
      </c>
      <c r="K11" s="6">
        <v>0</v>
      </c>
    </row>
    <row r="12" spans="1:11" ht="16.5" customHeight="1" x14ac:dyDescent="0.3">
      <c r="A12" s="49" t="s">
        <v>80</v>
      </c>
      <c r="B12" s="105">
        <v>0</v>
      </c>
      <c r="C12" s="99">
        <v>0</v>
      </c>
      <c r="D12" s="99">
        <v>0</v>
      </c>
      <c r="E12" s="105">
        <v>0</v>
      </c>
      <c r="F12" s="113"/>
      <c r="G12" s="105">
        <v>0</v>
      </c>
      <c r="H12" s="99">
        <v>0</v>
      </c>
      <c r="I12" s="99">
        <v>0</v>
      </c>
      <c r="J12" s="99">
        <v>0</v>
      </c>
      <c r="K12" s="105">
        <v>0</v>
      </c>
    </row>
    <row r="13" spans="1:11" ht="16.5" customHeight="1" x14ac:dyDescent="0.3">
      <c r="A13" s="49" t="s">
        <v>81</v>
      </c>
      <c r="B13" s="6">
        <v>0</v>
      </c>
      <c r="C13" s="107">
        <v>0</v>
      </c>
      <c r="D13" s="107">
        <v>0</v>
      </c>
      <c r="E13" s="6">
        <v>0</v>
      </c>
      <c r="F13" s="113"/>
      <c r="G13" s="6">
        <v>260.86</v>
      </c>
      <c r="H13" s="107">
        <v>10.97</v>
      </c>
      <c r="I13" s="107">
        <v>53.11</v>
      </c>
      <c r="J13" s="107">
        <v>196.78</v>
      </c>
      <c r="K13" s="6">
        <v>0</v>
      </c>
    </row>
    <row r="14" spans="1:11" ht="16.5" customHeight="1" x14ac:dyDescent="0.3">
      <c r="A14" s="49" t="s">
        <v>82</v>
      </c>
      <c r="B14" s="105">
        <v>0</v>
      </c>
      <c r="C14" s="99">
        <v>0</v>
      </c>
      <c r="D14" s="99">
        <v>0</v>
      </c>
      <c r="E14" s="105">
        <v>0</v>
      </c>
      <c r="F14" s="113"/>
      <c r="G14" s="105">
        <v>0</v>
      </c>
      <c r="H14" s="99">
        <v>0</v>
      </c>
      <c r="I14" s="99">
        <v>0</v>
      </c>
      <c r="J14" s="99">
        <v>0</v>
      </c>
      <c r="K14" s="105">
        <v>0</v>
      </c>
    </row>
    <row r="15" spans="1:11" ht="16.5" customHeight="1" x14ac:dyDescent="0.3">
      <c r="A15" s="49" t="s">
        <v>83</v>
      </c>
      <c r="B15" s="6">
        <v>0</v>
      </c>
      <c r="C15" s="107">
        <v>0</v>
      </c>
      <c r="D15" s="107">
        <v>0</v>
      </c>
      <c r="E15" s="6">
        <v>0</v>
      </c>
      <c r="F15" s="113"/>
      <c r="G15" s="6">
        <v>0</v>
      </c>
      <c r="H15" s="107">
        <v>0</v>
      </c>
      <c r="I15" s="107">
        <v>0</v>
      </c>
      <c r="J15" s="107">
        <v>0</v>
      </c>
      <c r="K15" s="6">
        <v>0</v>
      </c>
    </row>
    <row r="16" spans="1:11" ht="16.5" customHeight="1" x14ac:dyDescent="0.3">
      <c r="A16" s="49" t="s">
        <v>84</v>
      </c>
      <c r="B16" s="105">
        <v>0</v>
      </c>
      <c r="C16" s="99">
        <v>0</v>
      </c>
      <c r="D16" s="99">
        <v>0</v>
      </c>
      <c r="E16" s="105">
        <v>0</v>
      </c>
      <c r="F16" s="113"/>
      <c r="G16" s="105">
        <v>0</v>
      </c>
      <c r="H16" s="99">
        <v>0</v>
      </c>
      <c r="I16" s="99">
        <v>0</v>
      </c>
      <c r="J16" s="99">
        <v>0</v>
      </c>
      <c r="K16" s="105">
        <v>0</v>
      </c>
    </row>
    <row r="17" spans="1:11" ht="16.5" customHeight="1" x14ac:dyDescent="0.3">
      <c r="A17" s="49" t="s">
        <v>85</v>
      </c>
      <c r="B17" s="6">
        <v>0</v>
      </c>
      <c r="C17" s="107">
        <v>0</v>
      </c>
      <c r="D17" s="107">
        <v>0</v>
      </c>
      <c r="E17" s="6">
        <v>0</v>
      </c>
      <c r="F17" s="113"/>
      <c r="G17" s="6">
        <v>0</v>
      </c>
      <c r="H17" s="107">
        <v>0</v>
      </c>
      <c r="I17" s="107">
        <v>0</v>
      </c>
      <c r="J17" s="107">
        <v>0</v>
      </c>
      <c r="K17" s="6">
        <v>0</v>
      </c>
    </row>
    <row r="18" spans="1:11" ht="16.5" customHeight="1" x14ac:dyDescent="0.3">
      <c r="A18" s="49" t="s">
        <v>86</v>
      </c>
      <c r="B18" s="105">
        <v>0</v>
      </c>
      <c r="C18" s="99">
        <v>0</v>
      </c>
      <c r="D18" s="99">
        <v>0</v>
      </c>
      <c r="E18" s="105">
        <v>0</v>
      </c>
      <c r="F18" s="113"/>
      <c r="G18" s="105">
        <v>0</v>
      </c>
      <c r="H18" s="99">
        <v>0</v>
      </c>
      <c r="I18" s="99">
        <v>0</v>
      </c>
      <c r="J18" s="99">
        <v>0</v>
      </c>
      <c r="K18" s="105">
        <v>0</v>
      </c>
    </row>
    <row r="19" spans="1:11" ht="16.5" customHeight="1" x14ac:dyDescent="0.3">
      <c r="A19" s="49" t="s">
        <v>87</v>
      </c>
      <c r="B19" s="6">
        <v>0</v>
      </c>
      <c r="C19" s="107">
        <v>0</v>
      </c>
      <c r="D19" s="107">
        <v>0</v>
      </c>
      <c r="E19" s="6">
        <v>0</v>
      </c>
      <c r="F19" s="113"/>
      <c r="G19" s="6">
        <v>0</v>
      </c>
      <c r="H19" s="107">
        <v>0</v>
      </c>
      <c r="I19" s="107">
        <v>0</v>
      </c>
      <c r="J19" s="107">
        <v>0</v>
      </c>
      <c r="K19" s="6">
        <v>0</v>
      </c>
    </row>
    <row r="20" spans="1:11" ht="16.5" customHeight="1" x14ac:dyDescent="0.3">
      <c r="A20" s="49" t="s">
        <v>88</v>
      </c>
      <c r="B20" s="105">
        <v>0</v>
      </c>
      <c r="C20" s="99">
        <v>0</v>
      </c>
      <c r="D20" s="99">
        <v>0</v>
      </c>
      <c r="E20" s="105">
        <v>0</v>
      </c>
      <c r="F20" s="113"/>
      <c r="G20" s="105">
        <v>1935.97</v>
      </c>
      <c r="H20" s="99">
        <v>0</v>
      </c>
      <c r="I20" s="99">
        <v>0</v>
      </c>
      <c r="J20" s="99">
        <v>1817.43</v>
      </c>
      <c r="K20" s="105">
        <v>118.54</v>
      </c>
    </row>
    <row r="21" spans="1:11" ht="16.5" customHeight="1" x14ac:dyDescent="0.3">
      <c r="A21" s="49" t="s">
        <v>89</v>
      </c>
      <c r="B21" s="6">
        <v>0</v>
      </c>
      <c r="C21" s="107">
        <v>0</v>
      </c>
      <c r="D21" s="107">
        <v>0</v>
      </c>
      <c r="E21" s="6">
        <v>0</v>
      </c>
      <c r="F21" s="113"/>
      <c r="G21" s="6">
        <v>13.27</v>
      </c>
      <c r="H21" s="107">
        <v>0</v>
      </c>
      <c r="I21" s="107">
        <v>0</v>
      </c>
      <c r="J21" s="107">
        <v>0</v>
      </c>
      <c r="K21" s="6">
        <v>13.27</v>
      </c>
    </row>
    <row r="22" spans="1:11" ht="16.5" customHeight="1" x14ac:dyDescent="0.3">
      <c r="A22" s="49" t="s">
        <v>90</v>
      </c>
      <c r="B22" s="105">
        <v>0</v>
      </c>
      <c r="C22" s="99">
        <v>0</v>
      </c>
      <c r="D22" s="99">
        <v>0</v>
      </c>
      <c r="E22" s="105">
        <v>0</v>
      </c>
      <c r="F22" s="113"/>
      <c r="G22" s="105">
        <v>5285</v>
      </c>
      <c r="H22" s="99">
        <v>0</v>
      </c>
      <c r="I22" s="99">
        <v>0</v>
      </c>
      <c r="J22" s="99">
        <v>0</v>
      </c>
      <c r="K22" s="105">
        <v>0</v>
      </c>
    </row>
    <row r="23" spans="1:11" ht="16.5" customHeight="1" x14ac:dyDescent="0.3">
      <c r="A23" s="49" t="s">
        <v>91</v>
      </c>
      <c r="B23" s="6">
        <v>0</v>
      </c>
      <c r="C23" s="107">
        <v>0</v>
      </c>
      <c r="D23" s="107">
        <v>0</v>
      </c>
      <c r="E23" s="6">
        <v>0</v>
      </c>
      <c r="F23" s="113"/>
      <c r="G23" s="6">
        <v>137.42632204815999</v>
      </c>
      <c r="H23" s="107">
        <v>6.9901422913763298</v>
      </c>
      <c r="I23" s="107">
        <v>0</v>
      </c>
      <c r="J23" s="107">
        <v>0</v>
      </c>
      <c r="K23" s="6">
        <v>130.43617975678399</v>
      </c>
    </row>
    <row r="24" spans="1:11" ht="16.5" customHeight="1" x14ac:dyDescent="0.3">
      <c r="A24" s="49" t="s">
        <v>92</v>
      </c>
      <c r="B24" s="105">
        <v>12</v>
      </c>
      <c r="C24" s="99">
        <v>0</v>
      </c>
      <c r="D24" s="99">
        <v>0</v>
      </c>
      <c r="E24" s="105">
        <v>0</v>
      </c>
      <c r="F24" s="113"/>
      <c r="G24" s="105">
        <v>7497</v>
      </c>
      <c r="H24" s="99">
        <v>0</v>
      </c>
      <c r="I24" s="99">
        <v>0</v>
      </c>
      <c r="J24" s="99">
        <v>0</v>
      </c>
      <c r="K24" s="105">
        <v>0</v>
      </c>
    </row>
    <row r="25" spans="1:11" ht="16.5" customHeight="1" x14ac:dyDescent="0.3">
      <c r="A25" s="49" t="s">
        <v>93</v>
      </c>
      <c r="B25" s="6">
        <v>0</v>
      </c>
      <c r="C25" s="107">
        <v>0</v>
      </c>
      <c r="D25" s="107">
        <v>0</v>
      </c>
      <c r="E25" s="6">
        <v>0</v>
      </c>
      <c r="F25" s="113"/>
      <c r="G25" s="6">
        <v>0</v>
      </c>
      <c r="H25" s="107">
        <v>0</v>
      </c>
      <c r="I25" s="107">
        <v>0</v>
      </c>
      <c r="J25" s="107">
        <v>0</v>
      </c>
      <c r="K25" s="6">
        <v>0</v>
      </c>
    </row>
    <row r="26" spans="1:11" ht="16.5" customHeight="1" x14ac:dyDescent="0.3">
      <c r="A26" s="49" t="s">
        <v>94</v>
      </c>
      <c r="B26" s="105">
        <v>0</v>
      </c>
      <c r="C26" s="99">
        <v>0</v>
      </c>
      <c r="D26" s="99">
        <v>0</v>
      </c>
      <c r="E26" s="105">
        <v>0</v>
      </c>
      <c r="F26" s="113"/>
      <c r="G26" s="105">
        <v>239.53</v>
      </c>
      <c r="H26" s="99">
        <v>125.73</v>
      </c>
      <c r="I26" s="99">
        <v>43.06</v>
      </c>
      <c r="J26" s="99">
        <v>23.58</v>
      </c>
      <c r="K26" s="105">
        <v>47.17</v>
      </c>
    </row>
    <row r="27" spans="1:11" ht="16.5" customHeight="1" x14ac:dyDescent="0.3">
      <c r="A27" s="49" t="s">
        <v>95</v>
      </c>
      <c r="B27" s="6">
        <v>0</v>
      </c>
      <c r="C27" s="107">
        <v>0</v>
      </c>
      <c r="D27" s="107">
        <v>0</v>
      </c>
      <c r="E27" s="6">
        <v>0</v>
      </c>
      <c r="F27" s="113"/>
      <c r="G27" s="6">
        <v>69.607961779999997</v>
      </c>
      <c r="H27" s="107">
        <v>0</v>
      </c>
      <c r="I27" s="107">
        <v>0.43569201000000002</v>
      </c>
      <c r="J27" s="107">
        <v>2.7737062300000002</v>
      </c>
      <c r="K27" s="6">
        <v>66.398563539999998</v>
      </c>
    </row>
    <row r="28" spans="1:11" ht="16.5" customHeight="1" x14ac:dyDescent="0.3">
      <c r="A28" s="49" t="s">
        <v>96</v>
      </c>
      <c r="B28" s="105">
        <v>0</v>
      </c>
      <c r="C28" s="99">
        <v>0</v>
      </c>
      <c r="D28" s="99">
        <v>0</v>
      </c>
      <c r="E28" s="105">
        <v>0</v>
      </c>
      <c r="F28" s="113"/>
      <c r="G28" s="105">
        <v>0</v>
      </c>
      <c r="H28" s="99">
        <v>0</v>
      </c>
      <c r="I28" s="99">
        <v>0</v>
      </c>
      <c r="J28" s="99">
        <v>0</v>
      </c>
      <c r="K28" s="105">
        <v>0</v>
      </c>
    </row>
    <row r="29" spans="1:11" ht="16.5" customHeight="1" x14ac:dyDescent="0.3">
      <c r="A29" s="49" t="s">
        <v>97</v>
      </c>
      <c r="B29" s="6">
        <v>0</v>
      </c>
      <c r="C29" s="107">
        <v>0</v>
      </c>
      <c r="D29" s="107">
        <v>0</v>
      </c>
      <c r="E29" s="6">
        <v>0</v>
      </c>
      <c r="F29" s="113"/>
      <c r="G29" s="6">
        <v>0</v>
      </c>
      <c r="H29" s="107">
        <v>0</v>
      </c>
      <c r="I29" s="107">
        <v>0</v>
      </c>
      <c r="J29" s="107">
        <v>0</v>
      </c>
      <c r="K29" s="6">
        <v>0</v>
      </c>
    </row>
    <row r="30" spans="1:11" ht="16.5" customHeight="1" x14ac:dyDescent="0.3">
      <c r="A30" s="49" t="s">
        <v>98</v>
      </c>
      <c r="B30" s="105">
        <v>0</v>
      </c>
      <c r="C30" s="99">
        <v>0</v>
      </c>
      <c r="D30" s="99">
        <v>0</v>
      </c>
      <c r="E30" s="105">
        <v>0</v>
      </c>
      <c r="F30" s="113"/>
      <c r="G30" s="105">
        <v>0</v>
      </c>
      <c r="H30" s="99">
        <v>0</v>
      </c>
      <c r="I30" s="99">
        <v>0</v>
      </c>
      <c r="J30" s="99">
        <v>0</v>
      </c>
      <c r="K30" s="105">
        <v>0</v>
      </c>
    </row>
    <row r="31" spans="1:11" ht="16.5" customHeight="1" x14ac:dyDescent="0.3">
      <c r="A31" s="49" t="s">
        <v>99</v>
      </c>
      <c r="B31" s="6">
        <v>0</v>
      </c>
      <c r="C31" s="107">
        <v>0</v>
      </c>
      <c r="D31" s="107">
        <v>0</v>
      </c>
      <c r="E31" s="6">
        <v>0</v>
      </c>
      <c r="F31" s="113"/>
      <c r="G31" s="6">
        <v>0</v>
      </c>
      <c r="H31" s="107">
        <v>0</v>
      </c>
      <c r="I31" s="107">
        <v>0</v>
      </c>
      <c r="J31" s="107">
        <v>0</v>
      </c>
      <c r="K31" s="6">
        <v>0</v>
      </c>
    </row>
    <row r="32" spans="1:11" ht="16.5" customHeight="1" x14ac:dyDescent="0.3">
      <c r="A32" s="49" t="s">
        <v>100</v>
      </c>
      <c r="B32" s="105">
        <v>91.4</v>
      </c>
      <c r="C32" s="99">
        <v>91.4</v>
      </c>
      <c r="D32" s="99">
        <v>0</v>
      </c>
      <c r="E32" s="105">
        <v>0</v>
      </c>
      <c r="F32" s="113"/>
      <c r="G32" s="105">
        <v>405.68</v>
      </c>
      <c r="H32" s="99">
        <v>99.7</v>
      </c>
      <c r="I32" s="99">
        <v>51.95</v>
      </c>
      <c r="J32" s="99">
        <v>241</v>
      </c>
      <c r="K32" s="105">
        <v>13.04</v>
      </c>
    </row>
    <row r="33" spans="1:11" ht="16.5" customHeight="1" x14ac:dyDescent="0.3">
      <c r="A33" s="49" t="s">
        <v>101</v>
      </c>
      <c r="B33" s="6">
        <v>140.22</v>
      </c>
      <c r="C33" s="107">
        <v>0</v>
      </c>
      <c r="D33" s="107">
        <v>0</v>
      </c>
      <c r="E33" s="6">
        <v>140.22</v>
      </c>
      <c r="F33" s="113"/>
      <c r="G33" s="6">
        <v>252.35</v>
      </c>
      <c r="H33" s="107">
        <v>0</v>
      </c>
      <c r="I33" s="107">
        <v>0</v>
      </c>
      <c r="J33" s="107">
        <v>0</v>
      </c>
      <c r="K33" s="6">
        <v>252.35</v>
      </c>
    </row>
    <row r="34" spans="1:11" ht="16.5" customHeight="1" x14ac:dyDescent="0.3">
      <c r="A34" s="49" t="s">
        <v>102</v>
      </c>
      <c r="B34" s="105">
        <v>0</v>
      </c>
      <c r="C34" s="99">
        <v>0</v>
      </c>
      <c r="D34" s="99">
        <v>0</v>
      </c>
      <c r="E34" s="105">
        <v>0</v>
      </c>
      <c r="F34" s="113"/>
      <c r="G34" s="105">
        <v>0</v>
      </c>
      <c r="H34" s="99">
        <v>0</v>
      </c>
      <c r="I34" s="99">
        <v>0</v>
      </c>
      <c r="J34" s="99">
        <v>0</v>
      </c>
      <c r="K34" s="105">
        <v>0</v>
      </c>
    </row>
    <row r="35" spans="1:11" ht="16.5" customHeight="1" x14ac:dyDescent="0.3">
      <c r="A35" s="49" t="s">
        <v>103</v>
      </c>
      <c r="B35" s="6">
        <v>0</v>
      </c>
      <c r="C35" s="107">
        <v>0</v>
      </c>
      <c r="D35" s="107">
        <v>0</v>
      </c>
      <c r="E35" s="6">
        <v>0</v>
      </c>
      <c r="F35" s="113"/>
      <c r="G35" s="6">
        <v>5899.02</v>
      </c>
      <c r="H35" s="107">
        <v>564.44000000000005</v>
      </c>
      <c r="I35" s="107">
        <v>41.59</v>
      </c>
      <c r="J35" s="107">
        <v>2679.41</v>
      </c>
      <c r="K35" s="6">
        <v>2613.58</v>
      </c>
    </row>
    <row r="36" spans="1:11" ht="16.5" customHeight="1" x14ac:dyDescent="0.3">
      <c r="A36" s="53" t="s">
        <v>105</v>
      </c>
      <c r="B36" s="108">
        <v>243.62</v>
      </c>
      <c r="C36" s="102">
        <v>91.4</v>
      </c>
      <c r="D36" s="102">
        <v>0</v>
      </c>
      <c r="E36" s="108">
        <v>140.22</v>
      </c>
      <c r="F36" s="114"/>
      <c r="G36" s="108">
        <v>21995.7142838281</v>
      </c>
      <c r="H36" s="102">
        <v>807.83014229137598</v>
      </c>
      <c r="I36" s="102">
        <v>190.14569201</v>
      </c>
      <c r="J36" s="102">
        <v>4960.9737062300001</v>
      </c>
      <c r="K36" s="108">
        <v>3254.7847432967801</v>
      </c>
    </row>
    <row r="37" spans="1:11" ht="16.5" customHeight="1" x14ac:dyDescent="0.3">
      <c r="A37" s="39"/>
      <c r="B37" s="39"/>
      <c r="C37" s="39"/>
      <c r="D37" s="39"/>
      <c r="E37" s="39"/>
      <c r="F37" s="6"/>
      <c r="G37" s="39"/>
      <c r="H37" s="39"/>
      <c r="I37" s="39"/>
      <c r="J37" s="39"/>
      <c r="K37" s="39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eSEWaxplfSPnjdehcnYR0G3pUa31cmQlJfkiAK3GSk2sbPwZ+WyPj/U6Kw6f3W3zpO1e9ks61XHcbwpJVAM5Tw==" saltValue="xWdic+vgFklAWzD0K1L5kg==" spinCount="100000" sheet="1" objects="1" scenarios="1"/>
  <mergeCells count="1">
    <mergeCell ref="A1:B1"/>
  </mergeCells>
  <conditionalFormatting sqref="B8:K36">
    <cfRule type="cellIs" dxfId="210" priority="2" operator="between">
      <formula>0</formula>
      <formula>0.1</formula>
    </cfRule>
    <cfRule type="cellIs" dxfId="209" priority="3" operator="lessThan">
      <formula>0</formula>
    </cfRule>
    <cfRule type="cellIs" dxfId="208" priority="4" operator="greaterThanOrEqual">
      <formula>0.1</formula>
    </cfRule>
  </conditionalFormatting>
  <conditionalFormatting sqref="A1:XFD1048576">
    <cfRule type="cellIs" dxfId="207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pageSetUpPr fitToPage="1"/>
  </sheetPr>
  <dimension ref="A1:K39"/>
  <sheetViews>
    <sheetView showGridLines="0" showZeros="0" zoomScale="85" zoomScaleNormal="85" workbookViewId="0">
      <selection activeCell="A100" sqref="A100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75" t="str">
        <f>'Table of Contents'!B49</f>
        <v>Table 1.27</v>
      </c>
      <c r="B1" s="175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tr">
        <f>"AIF: "&amp;'Table of Contents'!A49&amp;", "&amp;'Table of Contents'!A3</f>
        <v>AIF: Total Redemptions of Institutional Funds, 2016:Q2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 t="s">
        <v>104</v>
      </c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3">
      <c r="A6" s="39"/>
      <c r="B6" s="54" t="s">
        <v>208</v>
      </c>
      <c r="C6" s="54"/>
      <c r="D6" s="54"/>
      <c r="E6" s="54"/>
      <c r="F6" s="54"/>
      <c r="G6" s="54"/>
      <c r="H6" s="54"/>
      <c r="I6" s="54"/>
      <c r="J6" s="54"/>
      <c r="K6" s="54"/>
    </row>
    <row r="7" spans="1:11" ht="16.5" customHeight="1" x14ac:dyDescent="0.3">
      <c r="A7" s="39"/>
      <c r="B7" s="55" t="s">
        <v>108</v>
      </c>
      <c r="C7" s="49" t="s">
        <v>111</v>
      </c>
      <c r="D7" s="49" t="s">
        <v>115</v>
      </c>
      <c r="E7" s="49" t="s">
        <v>116</v>
      </c>
      <c r="F7" s="49" t="s">
        <v>171</v>
      </c>
      <c r="G7" s="49" t="s">
        <v>173</v>
      </c>
      <c r="H7" s="49" t="s">
        <v>174</v>
      </c>
      <c r="I7" s="49" t="s">
        <v>122</v>
      </c>
      <c r="J7" s="49" t="s">
        <v>123</v>
      </c>
      <c r="K7" s="49" t="s">
        <v>113</v>
      </c>
    </row>
    <row r="8" spans="1:11" ht="16.5" customHeight="1" x14ac:dyDescent="0.3">
      <c r="A8" s="49" t="s">
        <v>76</v>
      </c>
      <c r="B8" s="105">
        <v>0</v>
      </c>
      <c r="C8" s="99">
        <v>0</v>
      </c>
      <c r="D8" s="99">
        <v>0</v>
      </c>
      <c r="E8" s="99">
        <v>0</v>
      </c>
      <c r="F8" s="99">
        <v>0</v>
      </c>
      <c r="G8" s="99">
        <v>0</v>
      </c>
      <c r="H8" s="99">
        <v>0</v>
      </c>
      <c r="I8" s="99">
        <v>0</v>
      </c>
      <c r="J8" s="99">
        <v>0</v>
      </c>
      <c r="K8" s="105">
        <v>0</v>
      </c>
    </row>
    <row r="9" spans="1:11" ht="16.5" customHeight="1" x14ac:dyDescent="0.3">
      <c r="A9" s="49" t="s">
        <v>77</v>
      </c>
      <c r="B9" s="6">
        <v>0</v>
      </c>
      <c r="C9" s="107">
        <v>0</v>
      </c>
      <c r="D9" s="107">
        <v>0</v>
      </c>
      <c r="E9" s="107">
        <v>0</v>
      </c>
      <c r="F9" s="107">
        <v>0</v>
      </c>
      <c r="G9" s="107">
        <v>0</v>
      </c>
      <c r="H9" s="107">
        <v>0</v>
      </c>
      <c r="I9" s="107">
        <v>0</v>
      </c>
      <c r="J9" s="107">
        <v>0</v>
      </c>
      <c r="K9" s="6">
        <v>0</v>
      </c>
    </row>
    <row r="10" spans="1:11" ht="16.5" customHeight="1" x14ac:dyDescent="0.3">
      <c r="A10" s="49" t="s">
        <v>78</v>
      </c>
      <c r="B10" s="105">
        <v>0</v>
      </c>
      <c r="C10" s="99">
        <v>0</v>
      </c>
      <c r="D10" s="99">
        <v>0</v>
      </c>
      <c r="E10" s="99">
        <v>0</v>
      </c>
      <c r="F10" s="99">
        <v>0</v>
      </c>
      <c r="G10" s="99">
        <v>0</v>
      </c>
      <c r="H10" s="99">
        <v>0</v>
      </c>
      <c r="I10" s="99">
        <v>0</v>
      </c>
      <c r="J10" s="99">
        <v>0</v>
      </c>
      <c r="K10" s="105">
        <v>0</v>
      </c>
    </row>
    <row r="11" spans="1:11" ht="16.5" customHeight="1" x14ac:dyDescent="0.3">
      <c r="A11" s="49" t="s">
        <v>79</v>
      </c>
      <c r="B11" s="6">
        <v>0</v>
      </c>
      <c r="C11" s="107">
        <v>0</v>
      </c>
      <c r="D11" s="107">
        <v>0</v>
      </c>
      <c r="E11" s="107">
        <v>0</v>
      </c>
      <c r="F11" s="107">
        <v>0</v>
      </c>
      <c r="G11" s="107">
        <v>0</v>
      </c>
      <c r="H11" s="107">
        <v>0</v>
      </c>
      <c r="I11" s="107">
        <v>0</v>
      </c>
      <c r="J11" s="107">
        <v>0</v>
      </c>
      <c r="K11" s="6">
        <v>0</v>
      </c>
    </row>
    <row r="12" spans="1:11" ht="16.5" customHeight="1" x14ac:dyDescent="0.3">
      <c r="A12" s="49" t="s">
        <v>80</v>
      </c>
      <c r="B12" s="105">
        <v>0</v>
      </c>
      <c r="C12" s="99">
        <v>0</v>
      </c>
      <c r="D12" s="99">
        <v>0</v>
      </c>
      <c r="E12" s="99">
        <v>0</v>
      </c>
      <c r="F12" s="99">
        <v>0</v>
      </c>
      <c r="G12" s="99">
        <v>0</v>
      </c>
      <c r="H12" s="99">
        <v>0</v>
      </c>
      <c r="I12" s="99">
        <v>0</v>
      </c>
      <c r="J12" s="99">
        <v>0</v>
      </c>
      <c r="K12" s="105">
        <v>0</v>
      </c>
    </row>
    <row r="13" spans="1:11" ht="16.5" customHeight="1" x14ac:dyDescent="0.3">
      <c r="A13" s="49" t="s">
        <v>81</v>
      </c>
      <c r="B13" s="6">
        <v>4258.55</v>
      </c>
      <c r="C13" s="107">
        <v>1874.32</v>
      </c>
      <c r="D13" s="107">
        <v>1832.43</v>
      </c>
      <c r="E13" s="107">
        <v>508.86</v>
      </c>
      <c r="F13" s="107">
        <v>2.13</v>
      </c>
      <c r="G13" s="107">
        <v>0</v>
      </c>
      <c r="H13" s="107">
        <v>0</v>
      </c>
      <c r="I13" s="107">
        <v>0</v>
      </c>
      <c r="J13" s="107">
        <v>0</v>
      </c>
      <c r="K13" s="6">
        <v>40.799999999999997</v>
      </c>
    </row>
    <row r="14" spans="1:11" ht="16.5" customHeight="1" x14ac:dyDescent="0.3">
      <c r="A14" s="49" t="s">
        <v>82</v>
      </c>
      <c r="B14" s="105">
        <v>0</v>
      </c>
      <c r="C14" s="99">
        <v>0</v>
      </c>
      <c r="D14" s="99">
        <v>0</v>
      </c>
      <c r="E14" s="99">
        <v>0</v>
      </c>
      <c r="F14" s="99">
        <v>0</v>
      </c>
      <c r="G14" s="99">
        <v>0</v>
      </c>
      <c r="H14" s="99">
        <v>0</v>
      </c>
      <c r="I14" s="99">
        <v>0</v>
      </c>
      <c r="J14" s="99">
        <v>0</v>
      </c>
      <c r="K14" s="105">
        <v>0</v>
      </c>
    </row>
    <row r="15" spans="1:11" ht="16.5" customHeight="1" x14ac:dyDescent="0.3">
      <c r="A15" s="49" t="s">
        <v>83</v>
      </c>
      <c r="B15" s="6">
        <v>0</v>
      </c>
      <c r="C15" s="107">
        <v>0</v>
      </c>
      <c r="D15" s="107">
        <v>0</v>
      </c>
      <c r="E15" s="107">
        <v>0</v>
      </c>
      <c r="F15" s="107">
        <v>0</v>
      </c>
      <c r="G15" s="107">
        <v>0</v>
      </c>
      <c r="H15" s="107">
        <v>0</v>
      </c>
      <c r="I15" s="107">
        <v>0</v>
      </c>
      <c r="J15" s="107">
        <v>0</v>
      </c>
      <c r="K15" s="6">
        <v>0</v>
      </c>
    </row>
    <row r="16" spans="1:11" ht="16.5" customHeight="1" x14ac:dyDescent="0.3">
      <c r="A16" s="49" t="s">
        <v>84</v>
      </c>
      <c r="B16" s="105">
        <v>0</v>
      </c>
      <c r="C16" s="99">
        <v>0</v>
      </c>
      <c r="D16" s="99">
        <v>0</v>
      </c>
      <c r="E16" s="99">
        <v>0</v>
      </c>
      <c r="F16" s="99">
        <v>0</v>
      </c>
      <c r="G16" s="99">
        <v>0</v>
      </c>
      <c r="H16" s="99">
        <v>0</v>
      </c>
      <c r="I16" s="99">
        <v>0</v>
      </c>
      <c r="J16" s="99">
        <v>0</v>
      </c>
      <c r="K16" s="105">
        <v>0</v>
      </c>
    </row>
    <row r="17" spans="1:11" ht="16.5" customHeight="1" x14ac:dyDescent="0.3">
      <c r="A17" s="49" t="s">
        <v>85</v>
      </c>
      <c r="B17" s="6">
        <v>0</v>
      </c>
      <c r="C17" s="107">
        <v>0</v>
      </c>
      <c r="D17" s="107">
        <v>0</v>
      </c>
      <c r="E17" s="107">
        <v>0</v>
      </c>
      <c r="F17" s="107">
        <v>0</v>
      </c>
      <c r="G17" s="107">
        <v>0</v>
      </c>
      <c r="H17" s="107">
        <v>0</v>
      </c>
      <c r="I17" s="107">
        <v>0</v>
      </c>
      <c r="J17" s="107">
        <v>0</v>
      </c>
      <c r="K17" s="6">
        <v>0</v>
      </c>
    </row>
    <row r="18" spans="1:11" ht="16.5" customHeight="1" x14ac:dyDescent="0.3">
      <c r="A18" s="49" t="s">
        <v>86</v>
      </c>
      <c r="B18" s="105">
        <v>0</v>
      </c>
      <c r="C18" s="99">
        <v>0</v>
      </c>
      <c r="D18" s="99">
        <v>0</v>
      </c>
      <c r="E18" s="99">
        <v>0</v>
      </c>
      <c r="F18" s="99">
        <v>0</v>
      </c>
      <c r="G18" s="99">
        <v>0</v>
      </c>
      <c r="H18" s="99">
        <v>0</v>
      </c>
      <c r="I18" s="99">
        <v>0</v>
      </c>
      <c r="J18" s="99">
        <v>0</v>
      </c>
      <c r="K18" s="105">
        <v>0</v>
      </c>
    </row>
    <row r="19" spans="1:11" ht="16.5" customHeight="1" x14ac:dyDescent="0.3">
      <c r="A19" s="49" t="s">
        <v>87</v>
      </c>
      <c r="B19" s="6">
        <v>0</v>
      </c>
      <c r="C19" s="107">
        <v>0</v>
      </c>
      <c r="D19" s="107">
        <v>0</v>
      </c>
      <c r="E19" s="107">
        <v>0</v>
      </c>
      <c r="F19" s="107">
        <v>0</v>
      </c>
      <c r="G19" s="107">
        <v>0</v>
      </c>
      <c r="H19" s="107">
        <v>0</v>
      </c>
      <c r="I19" s="107">
        <v>0</v>
      </c>
      <c r="J19" s="107">
        <v>0</v>
      </c>
      <c r="K19" s="6">
        <v>0</v>
      </c>
    </row>
    <row r="20" spans="1:11" ht="16.5" customHeight="1" x14ac:dyDescent="0.3">
      <c r="A20" s="49" t="s">
        <v>88</v>
      </c>
      <c r="B20" s="105">
        <v>1966.8</v>
      </c>
      <c r="C20" s="99">
        <v>0</v>
      </c>
      <c r="D20" s="99">
        <v>229.61</v>
      </c>
      <c r="E20" s="99">
        <v>1617.89</v>
      </c>
      <c r="F20" s="99">
        <v>0</v>
      </c>
      <c r="G20" s="99">
        <v>0</v>
      </c>
      <c r="H20" s="99">
        <v>0</v>
      </c>
      <c r="I20" s="99">
        <v>0</v>
      </c>
      <c r="J20" s="99">
        <v>119.3</v>
      </c>
      <c r="K20" s="105">
        <v>0</v>
      </c>
    </row>
    <row r="21" spans="1:11" ht="16.5" customHeight="1" x14ac:dyDescent="0.3">
      <c r="A21" s="49" t="s">
        <v>89</v>
      </c>
      <c r="B21" s="6">
        <v>0.98</v>
      </c>
      <c r="C21" s="107">
        <v>0</v>
      </c>
      <c r="D21" s="107">
        <v>0</v>
      </c>
      <c r="E21" s="107">
        <v>0</v>
      </c>
      <c r="F21" s="107">
        <v>0</v>
      </c>
      <c r="G21" s="107">
        <v>0</v>
      </c>
      <c r="H21" s="107">
        <v>0</v>
      </c>
      <c r="I21" s="107">
        <v>0</v>
      </c>
      <c r="J21" s="107">
        <v>0</v>
      </c>
      <c r="K21" s="6">
        <v>0.98</v>
      </c>
    </row>
    <row r="22" spans="1:11" ht="16.5" customHeight="1" x14ac:dyDescent="0.3">
      <c r="A22" s="49" t="s">
        <v>90</v>
      </c>
      <c r="B22" s="105">
        <v>19245</v>
      </c>
      <c r="C22" s="99">
        <v>1703</v>
      </c>
      <c r="D22" s="99">
        <v>6593</v>
      </c>
      <c r="E22" s="99">
        <v>3993</v>
      </c>
      <c r="F22" s="99">
        <v>1114</v>
      </c>
      <c r="G22" s="99">
        <v>1202</v>
      </c>
      <c r="H22" s="99">
        <v>0</v>
      </c>
      <c r="I22" s="99">
        <v>301</v>
      </c>
      <c r="J22" s="99">
        <v>0</v>
      </c>
      <c r="K22" s="105">
        <v>4339</v>
      </c>
    </row>
    <row r="23" spans="1:11" ht="16.5" customHeight="1" x14ac:dyDescent="0.3">
      <c r="A23" s="49" t="s">
        <v>91</v>
      </c>
      <c r="B23" s="6">
        <v>585.76427118611502</v>
      </c>
      <c r="C23" s="107">
        <v>98.308520591376293</v>
      </c>
      <c r="D23" s="107">
        <v>20.596460530000002</v>
      </c>
      <c r="E23" s="107">
        <v>1.790394</v>
      </c>
      <c r="F23" s="107">
        <v>0</v>
      </c>
      <c r="G23" s="107">
        <v>35.550512150000003</v>
      </c>
      <c r="H23" s="107">
        <v>0</v>
      </c>
      <c r="I23" s="107">
        <v>10.679630250000001</v>
      </c>
      <c r="J23" s="107">
        <v>87.827711719999996</v>
      </c>
      <c r="K23" s="6">
        <v>331.01104194473902</v>
      </c>
    </row>
    <row r="24" spans="1:11" ht="16.5" customHeight="1" x14ac:dyDescent="0.3">
      <c r="A24" s="49" t="s">
        <v>92</v>
      </c>
      <c r="B24" s="105">
        <v>0</v>
      </c>
      <c r="C24" s="99">
        <v>0</v>
      </c>
      <c r="D24" s="99">
        <v>0</v>
      </c>
      <c r="E24" s="99">
        <v>0</v>
      </c>
      <c r="F24" s="99">
        <v>0</v>
      </c>
      <c r="G24" s="99">
        <v>0</v>
      </c>
      <c r="H24" s="99">
        <v>0</v>
      </c>
      <c r="I24" s="99">
        <v>0</v>
      </c>
      <c r="J24" s="99">
        <v>0</v>
      </c>
      <c r="K24" s="105">
        <v>0</v>
      </c>
    </row>
    <row r="25" spans="1:11" ht="16.5" customHeight="1" x14ac:dyDescent="0.3">
      <c r="A25" s="49" t="s">
        <v>93</v>
      </c>
      <c r="B25" s="6">
        <v>0</v>
      </c>
      <c r="C25" s="107">
        <v>0</v>
      </c>
      <c r="D25" s="107">
        <v>0</v>
      </c>
      <c r="E25" s="107">
        <v>0</v>
      </c>
      <c r="F25" s="107">
        <v>0</v>
      </c>
      <c r="G25" s="107">
        <v>0</v>
      </c>
      <c r="H25" s="107">
        <v>0</v>
      </c>
      <c r="I25" s="107">
        <v>0</v>
      </c>
      <c r="J25" s="107">
        <v>0</v>
      </c>
      <c r="K25" s="6">
        <v>0</v>
      </c>
    </row>
    <row r="26" spans="1:11" ht="16.5" customHeight="1" x14ac:dyDescent="0.3">
      <c r="A26" s="49" t="s">
        <v>94</v>
      </c>
      <c r="B26" s="105">
        <v>0</v>
      </c>
      <c r="C26" s="99">
        <v>0</v>
      </c>
      <c r="D26" s="99">
        <v>0</v>
      </c>
      <c r="E26" s="99">
        <v>0</v>
      </c>
      <c r="F26" s="99">
        <v>0</v>
      </c>
      <c r="G26" s="99">
        <v>0</v>
      </c>
      <c r="H26" s="99">
        <v>0</v>
      </c>
      <c r="I26" s="99">
        <v>0</v>
      </c>
      <c r="J26" s="99">
        <v>0</v>
      </c>
      <c r="K26" s="105">
        <v>0</v>
      </c>
    </row>
    <row r="27" spans="1:11" ht="16.5" customHeight="1" x14ac:dyDescent="0.3">
      <c r="A27" s="49" t="s">
        <v>95</v>
      </c>
      <c r="B27" s="6">
        <v>0</v>
      </c>
      <c r="C27" s="107">
        <v>0</v>
      </c>
      <c r="D27" s="107">
        <v>0</v>
      </c>
      <c r="E27" s="107">
        <v>0</v>
      </c>
      <c r="F27" s="107">
        <v>0</v>
      </c>
      <c r="G27" s="107">
        <v>0</v>
      </c>
      <c r="H27" s="107">
        <v>0</v>
      </c>
      <c r="I27" s="107">
        <v>0</v>
      </c>
      <c r="J27" s="107">
        <v>0</v>
      </c>
      <c r="K27" s="6">
        <v>0</v>
      </c>
    </row>
    <row r="28" spans="1:11" ht="16.5" customHeight="1" x14ac:dyDescent="0.3">
      <c r="A28" s="49" t="s">
        <v>96</v>
      </c>
      <c r="B28" s="105">
        <v>0</v>
      </c>
      <c r="C28" s="99">
        <v>0</v>
      </c>
      <c r="D28" s="99">
        <v>0</v>
      </c>
      <c r="E28" s="99">
        <v>0</v>
      </c>
      <c r="F28" s="99">
        <v>0</v>
      </c>
      <c r="G28" s="99">
        <v>0</v>
      </c>
      <c r="H28" s="99">
        <v>0</v>
      </c>
      <c r="I28" s="99">
        <v>0</v>
      </c>
      <c r="J28" s="99">
        <v>0</v>
      </c>
      <c r="K28" s="105">
        <v>0</v>
      </c>
    </row>
    <row r="29" spans="1:11" ht="16.5" customHeight="1" x14ac:dyDescent="0.3">
      <c r="A29" s="49" t="s">
        <v>97</v>
      </c>
      <c r="B29" s="6">
        <v>0</v>
      </c>
      <c r="C29" s="107">
        <v>0</v>
      </c>
      <c r="D29" s="107">
        <v>0</v>
      </c>
      <c r="E29" s="107">
        <v>0</v>
      </c>
      <c r="F29" s="107">
        <v>0</v>
      </c>
      <c r="G29" s="107">
        <v>0</v>
      </c>
      <c r="H29" s="107">
        <v>0</v>
      </c>
      <c r="I29" s="107">
        <v>0</v>
      </c>
      <c r="J29" s="107">
        <v>0</v>
      </c>
      <c r="K29" s="6">
        <v>0</v>
      </c>
    </row>
    <row r="30" spans="1:11" ht="16.5" customHeight="1" x14ac:dyDescent="0.3">
      <c r="A30" s="49" t="s">
        <v>98</v>
      </c>
      <c r="B30" s="105">
        <v>0</v>
      </c>
      <c r="C30" s="99">
        <v>0</v>
      </c>
      <c r="D30" s="99">
        <v>0</v>
      </c>
      <c r="E30" s="99">
        <v>0</v>
      </c>
      <c r="F30" s="99">
        <v>0</v>
      </c>
      <c r="G30" s="99">
        <v>0</v>
      </c>
      <c r="H30" s="99">
        <v>0</v>
      </c>
      <c r="I30" s="99">
        <v>0</v>
      </c>
      <c r="J30" s="99">
        <v>0</v>
      </c>
      <c r="K30" s="105">
        <v>0</v>
      </c>
    </row>
    <row r="31" spans="1:11" ht="16.5" customHeight="1" x14ac:dyDescent="0.3">
      <c r="A31" s="49" t="s">
        <v>99</v>
      </c>
      <c r="B31" s="6">
        <v>0</v>
      </c>
      <c r="C31" s="107">
        <v>0</v>
      </c>
      <c r="D31" s="107">
        <v>0</v>
      </c>
      <c r="E31" s="107">
        <v>0</v>
      </c>
      <c r="F31" s="107">
        <v>0</v>
      </c>
      <c r="G31" s="107">
        <v>0</v>
      </c>
      <c r="H31" s="107">
        <v>0</v>
      </c>
      <c r="I31" s="107">
        <v>0</v>
      </c>
      <c r="J31" s="107">
        <v>0</v>
      </c>
      <c r="K31" s="6">
        <v>0</v>
      </c>
    </row>
    <row r="32" spans="1:11" ht="16.5" customHeight="1" x14ac:dyDescent="0.3">
      <c r="A32" s="49" t="s">
        <v>100</v>
      </c>
      <c r="B32" s="105">
        <v>0</v>
      </c>
      <c r="C32" s="99">
        <v>0</v>
      </c>
      <c r="D32" s="99">
        <v>0</v>
      </c>
      <c r="E32" s="99">
        <v>0</v>
      </c>
      <c r="F32" s="99">
        <v>0</v>
      </c>
      <c r="G32" s="99">
        <v>0</v>
      </c>
      <c r="H32" s="99">
        <v>0</v>
      </c>
      <c r="I32" s="99">
        <v>0</v>
      </c>
      <c r="J32" s="99">
        <v>0</v>
      </c>
      <c r="K32" s="105">
        <v>0</v>
      </c>
    </row>
    <row r="33" spans="1:11" ht="16.5" customHeight="1" x14ac:dyDescent="0.3">
      <c r="A33" s="49" t="s">
        <v>101</v>
      </c>
      <c r="B33" s="6">
        <v>2070.58</v>
      </c>
      <c r="C33" s="107">
        <v>0</v>
      </c>
      <c r="D33" s="107">
        <v>0</v>
      </c>
      <c r="E33" s="107">
        <v>0</v>
      </c>
      <c r="F33" s="107">
        <v>0</v>
      </c>
      <c r="G33" s="107">
        <v>97.7</v>
      </c>
      <c r="H33" s="107">
        <v>0</v>
      </c>
      <c r="I33" s="107">
        <v>0</v>
      </c>
      <c r="J33" s="107">
        <v>0</v>
      </c>
      <c r="K33" s="6">
        <v>1972.88</v>
      </c>
    </row>
    <row r="34" spans="1:11" ht="16.5" customHeight="1" x14ac:dyDescent="0.3">
      <c r="A34" s="49" t="s">
        <v>102</v>
      </c>
      <c r="B34" s="105">
        <v>0</v>
      </c>
      <c r="C34" s="99">
        <v>0</v>
      </c>
      <c r="D34" s="99">
        <v>0</v>
      </c>
      <c r="E34" s="99">
        <v>0</v>
      </c>
      <c r="F34" s="99">
        <v>0</v>
      </c>
      <c r="G34" s="99">
        <v>0</v>
      </c>
      <c r="H34" s="99">
        <v>0</v>
      </c>
      <c r="I34" s="99">
        <v>0</v>
      </c>
      <c r="J34" s="99">
        <v>0</v>
      </c>
      <c r="K34" s="105">
        <v>0</v>
      </c>
    </row>
    <row r="35" spans="1:11" ht="16.5" customHeight="1" x14ac:dyDescent="0.3">
      <c r="A35" s="49" t="s">
        <v>103</v>
      </c>
      <c r="B35" s="6">
        <v>0</v>
      </c>
      <c r="C35" s="107">
        <v>0</v>
      </c>
      <c r="D35" s="107">
        <v>0</v>
      </c>
      <c r="E35" s="107">
        <v>0</v>
      </c>
      <c r="F35" s="107">
        <v>0</v>
      </c>
      <c r="G35" s="107">
        <v>0</v>
      </c>
      <c r="H35" s="107">
        <v>0</v>
      </c>
      <c r="I35" s="107">
        <v>0</v>
      </c>
      <c r="J35" s="107">
        <v>0</v>
      </c>
      <c r="K35" s="6">
        <v>0</v>
      </c>
    </row>
    <row r="36" spans="1:11" ht="16.5" customHeight="1" x14ac:dyDescent="0.3">
      <c r="A36" s="53" t="s">
        <v>105</v>
      </c>
      <c r="B36" s="108">
        <v>28127.674271186101</v>
      </c>
      <c r="C36" s="102">
        <v>3675.62852059137</v>
      </c>
      <c r="D36" s="102">
        <v>8675.6364605300005</v>
      </c>
      <c r="E36" s="102">
        <v>6121.5403939999997</v>
      </c>
      <c r="F36" s="102">
        <v>1116.1300000000001</v>
      </c>
      <c r="G36" s="102">
        <v>1335.2505121500001</v>
      </c>
      <c r="H36" s="102">
        <v>0</v>
      </c>
      <c r="I36" s="102">
        <v>311.67963025</v>
      </c>
      <c r="J36" s="102">
        <v>207.12771171999901</v>
      </c>
      <c r="K36" s="108">
        <v>6684.67104194473</v>
      </c>
    </row>
    <row r="37" spans="1:11" ht="16.5" customHeight="1" x14ac:dyDescent="0.3">
      <c r="A37" s="39"/>
      <c r="B37" s="39"/>
      <c r="C37" s="39"/>
      <c r="D37" s="39"/>
      <c r="E37" s="39"/>
      <c r="F37" s="39"/>
      <c r="G37" s="39"/>
      <c r="H37" s="39"/>
      <c r="I37" s="39"/>
      <c r="J37" s="39"/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usw5gqfsMKru1xFZOUbe57zP+wqI/cjPH/Hbuzz+Z0DTTUtYmGl2VYq8EUbJlcWt6rpMF2L13Sr1Et8LC2oEcA==" saltValue="g4Q937RbNfYrysGE/QEQMw==" spinCount="100000" sheet="1" objects="1" scenarios="1"/>
  <mergeCells count="1">
    <mergeCell ref="A1:B1"/>
  </mergeCells>
  <conditionalFormatting sqref="B8:K36">
    <cfRule type="cellIs" dxfId="206" priority="2" operator="between">
      <formula>0</formula>
      <formula>0.1</formula>
    </cfRule>
    <cfRule type="cellIs" dxfId="205" priority="3" operator="lessThan">
      <formula>0</formula>
    </cfRule>
    <cfRule type="cellIs" dxfId="204" priority="4" operator="greaterThanOrEqual">
      <formula>0.1</formula>
    </cfRule>
  </conditionalFormatting>
  <conditionalFormatting sqref="A1:XFD1048576">
    <cfRule type="cellIs" dxfId="203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M38"/>
  <sheetViews>
    <sheetView showGridLines="0" showZeros="0" zoomScale="85" zoomScaleNormal="85" workbookViewId="0">
      <selection activeCell="F27" sqref="F27"/>
    </sheetView>
  </sheetViews>
  <sheetFormatPr defaultColWidth="16.7109375" defaultRowHeight="16.5" customHeight="1" x14ac:dyDescent="0.25"/>
  <cols>
    <col min="1" max="3" width="16.7109375" style="41"/>
    <col min="4" max="4" width="16.7109375" style="41" customWidth="1"/>
    <col min="5" max="5" width="1.140625" style="61" customWidth="1"/>
    <col min="6" max="8" width="16.7109375" style="41"/>
    <col min="9" max="9" width="1.140625" style="41" customWidth="1"/>
    <col min="10" max="16384" width="16.7109375" style="41"/>
  </cols>
  <sheetData>
    <row r="1" spans="1:13" ht="16.5" customHeight="1" x14ac:dyDescent="0.3">
      <c r="A1" s="175" t="str">
        <f>'Table of Contents'!B7</f>
        <v>Table 1.1</v>
      </c>
      <c r="B1" s="175"/>
      <c r="C1" s="63"/>
      <c r="D1" s="1"/>
      <c r="F1" s="1"/>
      <c r="G1" s="1"/>
      <c r="H1" s="1"/>
      <c r="J1" s="1"/>
      <c r="K1" s="1"/>
      <c r="L1" s="1"/>
    </row>
    <row r="2" spans="1:13" ht="16.5" customHeight="1" x14ac:dyDescent="0.3">
      <c r="A2" s="4" t="str">
        <f>'Table of Contents'!A7&amp;", "&amp;'Table of Contents'!A3</f>
        <v>Total Net Assets, Net Sales and Number of UCITS and AIF, 2016:Q2</v>
      </c>
      <c r="B2" s="1"/>
      <c r="C2" s="64"/>
      <c r="D2" s="1"/>
      <c r="F2" s="1"/>
      <c r="G2" s="1"/>
      <c r="H2" s="1"/>
      <c r="J2" s="1"/>
      <c r="K2" s="1"/>
      <c r="L2" s="1"/>
    </row>
    <row r="3" spans="1:13" ht="16.5" customHeight="1" x14ac:dyDescent="0.3">
      <c r="A3" s="2" t="s">
        <v>104</v>
      </c>
      <c r="B3" s="1"/>
      <c r="C3" s="64"/>
      <c r="D3" s="1"/>
      <c r="F3" s="1"/>
      <c r="G3" s="1"/>
      <c r="H3" s="1"/>
      <c r="J3" s="1"/>
      <c r="K3" s="1"/>
      <c r="L3" s="1"/>
    </row>
    <row r="4" spans="1:13" ht="16.5" customHeight="1" x14ac:dyDescent="0.3">
      <c r="A4" s="2"/>
      <c r="B4" s="1"/>
      <c r="C4" s="64"/>
      <c r="D4" s="1"/>
      <c r="F4" s="1"/>
      <c r="G4" s="1"/>
      <c r="H4" s="1"/>
      <c r="J4" s="1"/>
      <c r="K4" s="1"/>
      <c r="L4" s="1"/>
    </row>
    <row r="5" spans="1:13" ht="16.5" customHeight="1" x14ac:dyDescent="0.3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3" ht="16.5" customHeight="1" x14ac:dyDescent="0.3">
      <c r="A6" s="38"/>
      <c r="B6" s="54" t="s">
        <v>106</v>
      </c>
      <c r="C6" s="65"/>
      <c r="D6" s="65"/>
      <c r="F6" s="54" t="s">
        <v>107</v>
      </c>
      <c r="G6" s="65"/>
      <c r="H6" s="65"/>
      <c r="J6" s="54" t="s">
        <v>74</v>
      </c>
      <c r="K6" s="65"/>
      <c r="L6" s="65"/>
    </row>
    <row r="7" spans="1:13" ht="16.5" customHeight="1" x14ac:dyDescent="0.3">
      <c r="A7" s="38"/>
      <c r="B7" s="55" t="s">
        <v>108</v>
      </c>
      <c r="C7" s="49" t="s">
        <v>73</v>
      </c>
      <c r="D7" s="49" t="s">
        <v>75</v>
      </c>
      <c r="F7" s="55" t="s">
        <v>108</v>
      </c>
      <c r="G7" s="49" t="s">
        <v>73</v>
      </c>
      <c r="H7" s="49" t="s">
        <v>75</v>
      </c>
      <c r="J7" s="55" t="s">
        <v>108</v>
      </c>
      <c r="K7" s="49" t="s">
        <v>73</v>
      </c>
      <c r="L7" s="49" t="s">
        <v>75</v>
      </c>
    </row>
    <row r="8" spans="1:13" ht="16.5" customHeight="1" x14ac:dyDescent="0.3">
      <c r="A8" s="46" t="s">
        <v>76</v>
      </c>
      <c r="B8" s="105">
        <v>168492.32800000001</v>
      </c>
      <c r="C8" s="99">
        <v>78574.948999999993</v>
      </c>
      <c r="D8" s="105">
        <v>89917.379000000001</v>
      </c>
      <c r="E8" s="113"/>
      <c r="F8" s="105">
        <v>363.10300000000001</v>
      </c>
      <c r="G8" s="99">
        <v>313.09399999999999</v>
      </c>
      <c r="H8" s="105">
        <v>50.009</v>
      </c>
      <c r="I8" s="106"/>
      <c r="J8" s="134">
        <v>2054</v>
      </c>
      <c r="K8" s="135">
        <v>1041</v>
      </c>
      <c r="L8" s="135">
        <v>1013</v>
      </c>
      <c r="M8" s="162"/>
    </row>
    <row r="9" spans="1:13" ht="16.5" customHeight="1" x14ac:dyDescent="0.3">
      <c r="A9" s="46" t="s">
        <v>77</v>
      </c>
      <c r="B9" s="6">
        <v>120799.034398068</v>
      </c>
      <c r="C9" s="107">
        <v>74140.148365272005</v>
      </c>
      <c r="D9" s="6">
        <v>46658.886032795999</v>
      </c>
      <c r="E9" s="113"/>
      <c r="F9" s="6">
        <v>0</v>
      </c>
      <c r="G9" s="107">
        <v>0</v>
      </c>
      <c r="H9" s="6">
        <v>0</v>
      </c>
      <c r="I9" s="106"/>
      <c r="J9" s="82">
        <v>1298</v>
      </c>
      <c r="K9" s="136">
        <v>602</v>
      </c>
      <c r="L9" s="136">
        <v>696</v>
      </c>
      <c r="M9" s="162"/>
    </row>
    <row r="10" spans="1:13" ht="16.5" customHeight="1" x14ac:dyDescent="0.3">
      <c r="A10" s="46" t="s">
        <v>78</v>
      </c>
      <c r="B10" s="105">
        <v>439.36</v>
      </c>
      <c r="C10" s="99">
        <v>436.94</v>
      </c>
      <c r="D10" s="105">
        <v>2.42</v>
      </c>
      <c r="E10" s="113"/>
      <c r="F10" s="105">
        <v>25.96</v>
      </c>
      <c r="G10" s="99">
        <v>25.96</v>
      </c>
      <c r="H10" s="105">
        <v>0</v>
      </c>
      <c r="I10" s="106"/>
      <c r="J10" s="134">
        <v>110</v>
      </c>
      <c r="K10" s="135">
        <v>109</v>
      </c>
      <c r="L10" s="135">
        <v>1</v>
      </c>
      <c r="M10" s="162"/>
    </row>
    <row r="11" spans="1:13" ht="16.5" customHeight="1" x14ac:dyDescent="0.3">
      <c r="A11" s="46" t="s">
        <v>79</v>
      </c>
      <c r="B11" s="6">
        <v>2424.75</v>
      </c>
      <c r="C11" s="107">
        <v>2037.17</v>
      </c>
      <c r="D11" s="6">
        <v>387.58</v>
      </c>
      <c r="E11" s="113"/>
      <c r="F11" s="6">
        <v>203.42</v>
      </c>
      <c r="G11" s="107">
        <v>203.42</v>
      </c>
      <c r="H11" s="6">
        <v>0</v>
      </c>
      <c r="I11" s="106"/>
      <c r="J11" s="82">
        <v>115</v>
      </c>
      <c r="K11" s="136">
        <v>85</v>
      </c>
      <c r="L11" s="136">
        <v>30</v>
      </c>
      <c r="M11" s="162"/>
    </row>
    <row r="12" spans="1:13" ht="16.5" customHeight="1" x14ac:dyDescent="0.3">
      <c r="A12" s="46" t="s">
        <v>80</v>
      </c>
      <c r="B12" s="105">
        <v>8345.43</v>
      </c>
      <c r="C12" s="99">
        <v>7801.62</v>
      </c>
      <c r="D12" s="105">
        <v>543.80999999999995</v>
      </c>
      <c r="E12" s="113"/>
      <c r="F12" s="105">
        <v>212.78</v>
      </c>
      <c r="G12" s="99">
        <v>177.38</v>
      </c>
      <c r="H12" s="105">
        <v>35.4</v>
      </c>
      <c r="I12" s="106"/>
      <c r="J12" s="134">
        <v>148</v>
      </c>
      <c r="K12" s="135">
        <v>145</v>
      </c>
      <c r="L12" s="135">
        <v>3</v>
      </c>
      <c r="M12" s="162"/>
    </row>
    <row r="13" spans="1:13" ht="16.5" customHeight="1" x14ac:dyDescent="0.3">
      <c r="A13" s="46" t="s">
        <v>81</v>
      </c>
      <c r="B13" s="6">
        <v>260169.98</v>
      </c>
      <c r="C13" s="107">
        <v>107164.9</v>
      </c>
      <c r="D13" s="6">
        <v>153005.07999999999</v>
      </c>
      <c r="E13" s="113"/>
      <c r="F13" s="6">
        <v>2542.63</v>
      </c>
      <c r="G13" s="107">
        <v>2173.13</v>
      </c>
      <c r="H13" s="6">
        <v>369.5</v>
      </c>
      <c r="I13" s="106"/>
      <c r="J13" s="82">
        <v>941</v>
      </c>
      <c r="K13" s="136">
        <v>585</v>
      </c>
      <c r="L13" s="136">
        <v>356</v>
      </c>
      <c r="M13" s="162"/>
    </row>
    <row r="14" spans="1:13" ht="16.5" customHeight="1" x14ac:dyDescent="0.3">
      <c r="A14" s="46" t="s">
        <v>82</v>
      </c>
      <c r="B14" s="105">
        <v>97181.995999999999</v>
      </c>
      <c r="C14" s="99">
        <v>78146.266000000003</v>
      </c>
      <c r="D14" s="105">
        <v>19035.73</v>
      </c>
      <c r="E14" s="113"/>
      <c r="F14" s="105">
        <v>474.07962509999999</v>
      </c>
      <c r="G14" s="99">
        <v>347.3676064</v>
      </c>
      <c r="H14" s="105">
        <v>126.7120187</v>
      </c>
      <c r="I14" s="106"/>
      <c r="J14" s="134">
        <v>455</v>
      </c>
      <c r="K14" s="135">
        <v>342</v>
      </c>
      <c r="L14" s="135">
        <v>113</v>
      </c>
      <c r="M14" s="162"/>
    </row>
    <row r="15" spans="1:13" ht="16.5" customHeight="1" x14ac:dyDescent="0.3">
      <c r="A15" s="46" t="s">
        <v>83</v>
      </c>
      <c r="B15" s="6">
        <v>1680868</v>
      </c>
      <c r="C15" s="107">
        <v>746209</v>
      </c>
      <c r="D15" s="6">
        <v>934659</v>
      </c>
      <c r="E15" s="113"/>
      <c r="F15" s="6">
        <v>-500</v>
      </c>
      <c r="G15" s="107">
        <v>-11400</v>
      </c>
      <c r="H15" s="6">
        <v>10900</v>
      </c>
      <c r="I15" s="106"/>
      <c r="J15" s="82">
        <v>11051</v>
      </c>
      <c r="K15" s="136">
        <v>3237</v>
      </c>
      <c r="L15" s="136">
        <v>7814</v>
      </c>
      <c r="M15" s="162"/>
    </row>
    <row r="16" spans="1:13" ht="16.5" customHeight="1" x14ac:dyDescent="0.3">
      <c r="A16" s="46" t="s">
        <v>84</v>
      </c>
      <c r="B16" s="105">
        <v>1807384.4839999999</v>
      </c>
      <c r="C16" s="99">
        <v>303143.52100000001</v>
      </c>
      <c r="D16" s="105">
        <v>1504240.963</v>
      </c>
      <c r="E16" s="113"/>
      <c r="F16" s="105">
        <v>24832.326000000001</v>
      </c>
      <c r="G16" s="99">
        <v>3151.3530000000001</v>
      </c>
      <c r="H16" s="105">
        <v>21680.973000000002</v>
      </c>
      <c r="I16" s="106"/>
      <c r="J16" s="134">
        <v>5949</v>
      </c>
      <c r="K16" s="135">
        <v>1720</v>
      </c>
      <c r="L16" s="135">
        <v>4229</v>
      </c>
      <c r="M16" s="162"/>
    </row>
    <row r="17" spans="1:13" ht="16.5" customHeight="1" x14ac:dyDescent="0.3">
      <c r="A17" s="46" t="s">
        <v>85</v>
      </c>
      <c r="B17" s="6">
        <v>6867.7719999999999</v>
      </c>
      <c r="C17" s="107">
        <v>4152.8670000000002</v>
      </c>
      <c r="D17" s="6">
        <v>2714.9050000000002</v>
      </c>
      <c r="E17" s="113"/>
      <c r="F17" s="6">
        <v>-32.603999999999999</v>
      </c>
      <c r="G17" s="107">
        <v>-32.603999999999999</v>
      </c>
      <c r="H17" s="6">
        <v>0</v>
      </c>
      <c r="I17" s="106"/>
      <c r="J17" s="82">
        <v>164</v>
      </c>
      <c r="K17" s="136">
        <v>159</v>
      </c>
      <c r="L17" s="136">
        <v>5</v>
      </c>
      <c r="M17" s="162"/>
    </row>
    <row r="18" spans="1:13" ht="16.5" customHeight="1" x14ac:dyDescent="0.3">
      <c r="A18" s="46" t="s">
        <v>86</v>
      </c>
      <c r="B18" s="105">
        <v>17762.48</v>
      </c>
      <c r="C18" s="99">
        <v>546.88</v>
      </c>
      <c r="D18" s="105">
        <v>17215.599999999999</v>
      </c>
      <c r="E18" s="113"/>
      <c r="F18" s="105">
        <v>-132.22</v>
      </c>
      <c r="G18" s="99">
        <v>23.17</v>
      </c>
      <c r="H18" s="105">
        <v>-155.38</v>
      </c>
      <c r="I18" s="106"/>
      <c r="J18" s="134">
        <v>605</v>
      </c>
      <c r="K18" s="135">
        <v>17</v>
      </c>
      <c r="L18" s="135">
        <v>588</v>
      </c>
      <c r="M18" s="162"/>
    </row>
    <row r="19" spans="1:13" ht="16.5" customHeight="1" x14ac:dyDescent="0.3">
      <c r="A19" s="46" t="s">
        <v>87</v>
      </c>
      <c r="B19" s="6">
        <v>1916901</v>
      </c>
      <c r="C19" s="107">
        <v>1447345</v>
      </c>
      <c r="D19" s="6">
        <v>469556</v>
      </c>
      <c r="E19" s="113"/>
      <c r="F19" s="6">
        <v>57123</v>
      </c>
      <c r="G19" s="107">
        <v>51979</v>
      </c>
      <c r="H19" s="6">
        <v>5144</v>
      </c>
      <c r="I19" s="106"/>
      <c r="J19" s="82">
        <v>6266</v>
      </c>
      <c r="K19" s="136">
        <v>3929</v>
      </c>
      <c r="L19" s="136">
        <v>2337</v>
      </c>
      <c r="M19" s="162"/>
    </row>
    <row r="20" spans="1:13" ht="16.5" customHeight="1" x14ac:dyDescent="0.3">
      <c r="A20" s="46" t="s">
        <v>88</v>
      </c>
      <c r="B20" s="105">
        <v>274838.36</v>
      </c>
      <c r="C20" s="99">
        <v>224254.57</v>
      </c>
      <c r="D20" s="105">
        <v>50583.79</v>
      </c>
      <c r="E20" s="113"/>
      <c r="F20" s="105">
        <v>1957.97</v>
      </c>
      <c r="G20" s="99">
        <v>2040.39</v>
      </c>
      <c r="H20" s="105">
        <v>-82.42</v>
      </c>
      <c r="I20" s="106"/>
      <c r="J20" s="134">
        <v>1206</v>
      </c>
      <c r="K20" s="135">
        <v>877</v>
      </c>
      <c r="L20" s="135">
        <v>329</v>
      </c>
      <c r="M20" s="162"/>
    </row>
    <row r="21" spans="1:13" ht="16.5" customHeight="1" x14ac:dyDescent="0.3">
      <c r="A21" s="46" t="s">
        <v>89</v>
      </c>
      <c r="B21" s="6">
        <v>41071.78</v>
      </c>
      <c r="C21" s="107">
        <v>24399.39</v>
      </c>
      <c r="D21" s="6">
        <v>16672.38</v>
      </c>
      <c r="E21" s="113"/>
      <c r="F21" s="6">
        <v>-297.64</v>
      </c>
      <c r="G21" s="107">
        <v>-407.67</v>
      </c>
      <c r="H21" s="6">
        <v>110.04</v>
      </c>
      <c r="I21" s="106"/>
      <c r="J21" s="82">
        <v>1302</v>
      </c>
      <c r="K21" s="136">
        <v>785</v>
      </c>
      <c r="L21" s="136">
        <v>517</v>
      </c>
      <c r="M21" s="162"/>
    </row>
    <row r="22" spans="1:13" ht="16.5" customHeight="1" x14ac:dyDescent="0.3">
      <c r="A22" s="46" t="s">
        <v>90</v>
      </c>
      <c r="B22" s="105">
        <v>3461904</v>
      </c>
      <c r="C22" s="99">
        <v>2906498</v>
      </c>
      <c r="D22" s="105">
        <v>555406</v>
      </c>
      <c r="E22" s="113"/>
      <c r="F22" s="105">
        <v>30145</v>
      </c>
      <c r="G22" s="99">
        <v>21037</v>
      </c>
      <c r="H22" s="105">
        <v>9108</v>
      </c>
      <c r="I22" s="106"/>
      <c r="J22" s="134">
        <v>14208</v>
      </c>
      <c r="K22" s="135">
        <v>9806</v>
      </c>
      <c r="L22" s="135">
        <v>4402</v>
      </c>
      <c r="M22" s="162"/>
    </row>
    <row r="23" spans="1:13" ht="16.5" customHeight="1" x14ac:dyDescent="0.3">
      <c r="A23" s="46" t="s">
        <v>91</v>
      </c>
      <c r="B23" s="6">
        <v>9829.3356837868996</v>
      </c>
      <c r="C23" s="107">
        <v>2466.2560379639399</v>
      </c>
      <c r="D23" s="6">
        <v>7363.0796458229597</v>
      </c>
      <c r="E23" s="113"/>
      <c r="F23" s="6">
        <v>191.85499566206099</v>
      </c>
      <c r="G23" s="107">
        <v>68.698409683899996</v>
      </c>
      <c r="H23" s="6">
        <v>123.156585978161</v>
      </c>
      <c r="I23" s="106"/>
      <c r="J23" s="82">
        <v>627</v>
      </c>
      <c r="K23" s="136">
        <v>81</v>
      </c>
      <c r="L23" s="136">
        <v>546</v>
      </c>
      <c r="M23" s="162"/>
    </row>
    <row r="24" spans="1:13" ht="16.5" customHeight="1" x14ac:dyDescent="0.3">
      <c r="A24" s="46" t="s">
        <v>92</v>
      </c>
      <c r="B24" s="105">
        <v>769401</v>
      </c>
      <c r="C24" s="99">
        <v>37819</v>
      </c>
      <c r="D24" s="105">
        <v>731582</v>
      </c>
      <c r="E24" s="113"/>
      <c r="F24" s="105">
        <v>5335</v>
      </c>
      <c r="G24" s="99">
        <v>-879</v>
      </c>
      <c r="H24" s="105">
        <v>6214</v>
      </c>
      <c r="I24" s="106"/>
      <c r="J24" s="134">
        <v>1821</v>
      </c>
      <c r="K24" s="135">
        <v>104</v>
      </c>
      <c r="L24" s="135">
        <v>1717</v>
      </c>
      <c r="M24" s="163"/>
    </row>
    <row r="25" spans="1:13" ht="16.5" customHeight="1" x14ac:dyDescent="0.3">
      <c r="A25" s="46" t="s">
        <v>93</v>
      </c>
      <c r="B25" s="6">
        <v>98696.24</v>
      </c>
      <c r="C25" s="107">
        <v>98696.24</v>
      </c>
      <c r="D25" s="6">
        <v>0</v>
      </c>
      <c r="E25" s="113"/>
      <c r="F25" s="6">
        <v>962.35</v>
      </c>
      <c r="G25" s="107">
        <v>962.35</v>
      </c>
      <c r="H25" s="6">
        <v>0</v>
      </c>
      <c r="I25" s="106"/>
      <c r="J25" s="82">
        <v>691</v>
      </c>
      <c r="K25" s="136">
        <v>691</v>
      </c>
      <c r="L25" s="136">
        <v>0</v>
      </c>
      <c r="M25" s="162"/>
    </row>
    <row r="26" spans="1:13" ht="16.5" customHeight="1" x14ac:dyDescent="0.3">
      <c r="A26" s="46" t="s">
        <v>94</v>
      </c>
      <c r="B26" s="105">
        <v>59004.01</v>
      </c>
      <c r="C26" s="99">
        <v>20244.5</v>
      </c>
      <c r="D26" s="105">
        <v>38759.51</v>
      </c>
      <c r="E26" s="113"/>
      <c r="F26" s="105">
        <v>351.16</v>
      </c>
      <c r="G26" s="99">
        <v>-331.99</v>
      </c>
      <c r="H26" s="105">
        <v>683.15</v>
      </c>
      <c r="I26" s="106"/>
      <c r="J26" s="134">
        <v>913</v>
      </c>
      <c r="K26" s="135">
        <v>318</v>
      </c>
      <c r="L26" s="135">
        <v>595</v>
      </c>
      <c r="M26" s="162"/>
    </row>
    <row r="27" spans="1:13" ht="16.5" customHeight="1" x14ac:dyDescent="0.3">
      <c r="A27" s="46" t="s">
        <v>95</v>
      </c>
      <c r="B27" s="6">
        <v>21616.739073135199</v>
      </c>
      <c r="C27" s="107">
        <v>6990.5054554151802</v>
      </c>
      <c r="D27" s="6">
        <v>14626.23361772</v>
      </c>
      <c r="E27" s="113"/>
      <c r="F27" s="6">
        <v>-700.49201303999996</v>
      </c>
      <c r="G27" s="107">
        <v>-216.32076083999999</v>
      </c>
      <c r="H27" s="6">
        <v>-484.17125220000003</v>
      </c>
      <c r="I27" s="106"/>
      <c r="J27" s="82">
        <v>420</v>
      </c>
      <c r="K27" s="136">
        <v>134</v>
      </c>
      <c r="L27" s="136">
        <v>286</v>
      </c>
      <c r="M27" s="162"/>
    </row>
    <row r="28" spans="1:13" ht="16.5" customHeight="1" x14ac:dyDescent="0.3">
      <c r="A28" s="46" t="s">
        <v>96</v>
      </c>
      <c r="B28" s="105">
        <v>8843.67</v>
      </c>
      <c r="C28" s="99">
        <v>4658.88</v>
      </c>
      <c r="D28" s="105">
        <v>4184.78</v>
      </c>
      <c r="E28" s="113"/>
      <c r="F28" s="105">
        <v>-24.8</v>
      </c>
      <c r="G28" s="99">
        <v>-27.88</v>
      </c>
      <c r="H28" s="105">
        <v>3.07</v>
      </c>
      <c r="I28" s="106"/>
      <c r="J28" s="134">
        <v>102</v>
      </c>
      <c r="K28" s="135">
        <v>76</v>
      </c>
      <c r="L28" s="135">
        <v>26</v>
      </c>
      <c r="M28" s="162"/>
    </row>
    <row r="29" spans="1:13" ht="16.5" customHeight="1" x14ac:dyDescent="0.3">
      <c r="A29" s="46" t="s">
        <v>97</v>
      </c>
      <c r="B29" s="6">
        <v>5588.9719999999998</v>
      </c>
      <c r="C29" s="107">
        <v>3932.7220000000002</v>
      </c>
      <c r="D29" s="6">
        <v>1656.25</v>
      </c>
      <c r="E29" s="113"/>
      <c r="F29" s="6">
        <v>-33.671999999999997</v>
      </c>
      <c r="G29" s="107">
        <v>-32.207000000000001</v>
      </c>
      <c r="H29" s="6">
        <v>-1.4650000000000001</v>
      </c>
      <c r="I29" s="106"/>
      <c r="J29" s="82">
        <v>89</v>
      </c>
      <c r="K29" s="136">
        <v>68</v>
      </c>
      <c r="L29" s="136">
        <v>21</v>
      </c>
      <c r="M29" s="162"/>
    </row>
    <row r="30" spans="1:13" ht="16.5" customHeight="1" x14ac:dyDescent="0.3">
      <c r="A30" s="46" t="s">
        <v>98</v>
      </c>
      <c r="B30" s="105">
        <v>2264</v>
      </c>
      <c r="C30" s="99">
        <v>2264</v>
      </c>
      <c r="D30" s="105">
        <v>0</v>
      </c>
      <c r="E30" s="113"/>
      <c r="F30" s="105">
        <v>3.2250000000000001</v>
      </c>
      <c r="G30" s="99">
        <v>3.2250000000000001</v>
      </c>
      <c r="H30" s="105">
        <v>0</v>
      </c>
      <c r="I30" s="106"/>
      <c r="J30" s="134">
        <v>115</v>
      </c>
      <c r="K30" s="135">
        <v>115</v>
      </c>
      <c r="L30" s="135">
        <v>0</v>
      </c>
      <c r="M30" s="162"/>
    </row>
    <row r="31" spans="1:13" ht="16.5" customHeight="1" x14ac:dyDescent="0.3">
      <c r="A31" s="46" t="s">
        <v>99</v>
      </c>
      <c r="B31" s="6">
        <v>251090</v>
      </c>
      <c r="C31" s="107">
        <v>182122</v>
      </c>
      <c r="D31" s="6">
        <v>68968</v>
      </c>
      <c r="E31" s="113"/>
      <c r="F31" s="6">
        <v>2624</v>
      </c>
      <c r="G31" s="107">
        <v>-36</v>
      </c>
      <c r="H31" s="6">
        <v>2660</v>
      </c>
      <c r="I31" s="106"/>
      <c r="J31" s="82">
        <v>2347</v>
      </c>
      <c r="K31" s="136">
        <v>1588</v>
      </c>
      <c r="L31" s="136">
        <v>759</v>
      </c>
      <c r="M31" s="162"/>
    </row>
    <row r="32" spans="1:13" ht="16.5" customHeight="1" x14ac:dyDescent="0.3">
      <c r="A32" s="46" t="s">
        <v>100</v>
      </c>
      <c r="B32" s="105">
        <v>275402.58</v>
      </c>
      <c r="C32" s="99">
        <v>253942.08</v>
      </c>
      <c r="D32" s="105">
        <v>21460.5</v>
      </c>
      <c r="E32" s="113"/>
      <c r="F32" s="105">
        <v>209.63</v>
      </c>
      <c r="G32" s="99">
        <v>379.71</v>
      </c>
      <c r="H32" s="105">
        <v>-170.08</v>
      </c>
      <c r="I32" s="106"/>
      <c r="J32" s="134">
        <v>570</v>
      </c>
      <c r="K32" s="135">
        <v>471</v>
      </c>
      <c r="L32" s="135">
        <v>99</v>
      </c>
      <c r="M32" s="162"/>
    </row>
    <row r="33" spans="1:13" ht="16.5" customHeight="1" x14ac:dyDescent="0.3">
      <c r="A33" s="46" t="s">
        <v>101</v>
      </c>
      <c r="B33" s="6">
        <v>522358.33</v>
      </c>
      <c r="C33" s="107">
        <v>424982.36</v>
      </c>
      <c r="D33" s="6">
        <v>97375.97</v>
      </c>
      <c r="E33" s="113"/>
      <c r="F33" s="6">
        <v>7282.14</v>
      </c>
      <c r="G33" s="107">
        <v>5847.16</v>
      </c>
      <c r="H33" s="6">
        <v>1434.98</v>
      </c>
      <c r="I33" s="106"/>
      <c r="J33" s="82">
        <v>1043</v>
      </c>
      <c r="K33" s="136">
        <v>872</v>
      </c>
      <c r="L33" s="136">
        <v>171</v>
      </c>
      <c r="M33" s="162"/>
    </row>
    <row r="34" spans="1:13" ht="16.5" customHeight="1" x14ac:dyDescent="0.3">
      <c r="A34" s="46" t="s">
        <v>102</v>
      </c>
      <c r="B34" s="105">
        <v>29469.31</v>
      </c>
      <c r="C34" s="99">
        <v>12366.41</v>
      </c>
      <c r="D34" s="105">
        <v>17102.89</v>
      </c>
      <c r="E34" s="113"/>
      <c r="F34" s="105">
        <v>563.89</v>
      </c>
      <c r="G34" s="99">
        <v>563.89</v>
      </c>
      <c r="H34" s="105">
        <v>0</v>
      </c>
      <c r="I34" s="106"/>
      <c r="J34" s="134">
        <v>438</v>
      </c>
      <c r="K34" s="135">
        <v>390</v>
      </c>
      <c r="L34" s="135">
        <v>48</v>
      </c>
      <c r="M34" s="162"/>
    </row>
    <row r="35" spans="1:13" ht="16.5" customHeight="1" x14ac:dyDescent="0.3">
      <c r="A35" s="46" t="s">
        <v>103</v>
      </c>
      <c r="B35" s="6">
        <v>1371156.7</v>
      </c>
      <c r="C35" s="107">
        <v>1017513.75</v>
      </c>
      <c r="D35" s="6">
        <v>353642.95</v>
      </c>
      <c r="E35" s="113"/>
      <c r="F35" s="6">
        <v>-7005.76</v>
      </c>
      <c r="G35" s="107">
        <v>-4718.2299999999996</v>
      </c>
      <c r="H35" s="6">
        <v>-2287.5300000000002</v>
      </c>
      <c r="I35" s="106"/>
      <c r="J35" s="82">
        <v>2915</v>
      </c>
      <c r="K35" s="136">
        <v>1927</v>
      </c>
      <c r="L35" s="136">
        <v>988</v>
      </c>
      <c r="M35" s="162"/>
    </row>
    <row r="36" spans="1:13" ht="16.5" customHeight="1" x14ac:dyDescent="0.3">
      <c r="A36" s="47" t="s">
        <v>105</v>
      </c>
      <c r="B36" s="108">
        <v>13290171.6411549</v>
      </c>
      <c r="C36" s="102">
        <v>8072849.9248586502</v>
      </c>
      <c r="D36" s="108">
        <v>5217321.6862963298</v>
      </c>
      <c r="E36" s="114"/>
      <c r="F36" s="108">
        <v>126676.330607722</v>
      </c>
      <c r="G36" s="102">
        <v>71214.396255243904</v>
      </c>
      <c r="H36" s="108">
        <v>55461.944352478102</v>
      </c>
      <c r="I36" s="106"/>
      <c r="J36" s="137">
        <v>57963</v>
      </c>
      <c r="K36" s="138">
        <v>30274</v>
      </c>
      <c r="L36" s="137">
        <v>27689</v>
      </c>
    </row>
    <row r="37" spans="1:13" ht="16.5" customHeight="1" x14ac:dyDescent="0.25">
      <c r="A37" s="44"/>
      <c r="B37" s="44"/>
      <c r="C37" s="44"/>
      <c r="D37" s="44"/>
      <c r="F37" s="44"/>
      <c r="G37" s="44"/>
      <c r="H37" s="44"/>
      <c r="J37" s="44"/>
      <c r="K37" s="44"/>
      <c r="L37" s="44"/>
    </row>
    <row r="38" spans="1:13" ht="16.5" customHeight="1" x14ac:dyDescent="0.25">
      <c r="A38" s="44"/>
      <c r="B38" s="44"/>
      <c r="C38" s="44"/>
      <c r="D38" s="44"/>
      <c r="F38" s="44"/>
      <c r="G38" s="44"/>
      <c r="H38" s="44"/>
      <c r="J38" s="44"/>
      <c r="K38" s="44"/>
      <c r="L38" s="44"/>
    </row>
  </sheetData>
  <sheetProtection algorithmName="SHA-512" hashValue="zyd+o2d+wG5QhZFjNw+c5vhEeLip1ZUU4sVYKyVMlyNUMzRh8sq4yvpZX0y4aPZGb1j5Zw6M/BHm4G7zbkoHHQ==" saltValue="LkEW0nYJ0rCXSSjZLEuAWg==" spinCount="100000" sheet="1" objects="1" scenarios="1"/>
  <mergeCells count="1">
    <mergeCell ref="A1:B1"/>
  </mergeCells>
  <conditionalFormatting sqref="B8:H36">
    <cfRule type="cellIs" dxfId="318" priority="2" operator="between">
      <formula>0</formula>
      <formula>0.1</formula>
    </cfRule>
    <cfRule type="cellIs" dxfId="317" priority="3" operator="lessThan">
      <formula>0</formula>
    </cfRule>
    <cfRule type="cellIs" dxfId="316" priority="4" operator="greaterThanOrEqual">
      <formula>0.1</formula>
    </cfRule>
  </conditionalFormatting>
  <conditionalFormatting sqref="A1:XFD1048576">
    <cfRule type="cellIs" dxfId="315" priority="1" operator="between">
      <formula>-0.1</formula>
      <formula>0</formula>
    </cfRule>
  </conditionalFormatting>
  <hyperlinks>
    <hyperlink ref="A1:B1" location="'Table 1.1'!A1" display="Table 1.1"/>
  </hyperlinks>
  <pageMargins left="0.7" right="0.7" top="0.75" bottom="0.75" header="0.3" footer="0.3"/>
  <pageSetup paperSize="9" scale="7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2">
    <pageSetUpPr fitToPage="1"/>
  </sheetPr>
  <dimension ref="A1:J38"/>
  <sheetViews>
    <sheetView showGridLines="0" showZeros="0" zoomScale="85" zoomScaleNormal="85" workbookViewId="0">
      <selection activeCell="A100" sqref="A100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10" ht="16.5" customHeight="1" x14ac:dyDescent="0.3">
      <c r="A1" s="175" t="str">
        <f>'Table of Contents'!B52</f>
        <v>Table 1.28</v>
      </c>
      <c r="B1" s="175"/>
      <c r="C1" s="63"/>
    </row>
    <row r="2" spans="1:10" ht="16.5" customHeight="1" x14ac:dyDescent="0.3">
      <c r="A2" s="4" t="str">
        <f>"UCITS &amp; AIF: "&amp;"Net sales year to date as of "&amp;'Table of Contents'!A3:C3</f>
        <v>UCITS &amp; AIF: Net sales year to date as of 2016:Q2</v>
      </c>
      <c r="C2" s="64"/>
      <c r="D2" s="66"/>
    </row>
    <row r="3" spans="1:10" ht="16.5" customHeight="1" x14ac:dyDescent="0.3">
      <c r="A3" s="2" t="s">
        <v>104</v>
      </c>
      <c r="C3" s="64"/>
    </row>
    <row r="4" spans="1:10" ht="16.5" customHeight="1" x14ac:dyDescent="0.3">
      <c r="A4" s="64"/>
      <c r="B4" s="64"/>
      <c r="C4" s="64"/>
    </row>
    <row r="5" spans="1:10" ht="16.5" customHeight="1" x14ac:dyDescent="0.3">
      <c r="A5" s="64"/>
      <c r="B5" s="64"/>
      <c r="C5" s="64"/>
    </row>
    <row r="6" spans="1:10" ht="16.5" customHeight="1" x14ac:dyDescent="0.3">
      <c r="A6" s="38"/>
      <c r="B6" s="54" t="s">
        <v>233</v>
      </c>
      <c r="C6" s="54"/>
      <c r="D6" s="54"/>
      <c r="E6" s="54"/>
      <c r="F6" s="54"/>
      <c r="G6" s="54"/>
      <c r="H6" s="54"/>
      <c r="I6" s="54"/>
      <c r="J6" s="54"/>
    </row>
    <row r="7" spans="1:10" ht="16.5" customHeight="1" x14ac:dyDescent="0.3">
      <c r="A7" s="38"/>
      <c r="B7" s="119" t="s">
        <v>108</v>
      </c>
      <c r="C7" s="45" t="s">
        <v>111</v>
      </c>
      <c r="D7" s="45" t="s">
        <v>115</v>
      </c>
      <c r="E7" s="45" t="s">
        <v>116</v>
      </c>
      <c r="F7" s="45" t="s">
        <v>171</v>
      </c>
      <c r="G7" s="45" t="s">
        <v>172</v>
      </c>
      <c r="H7" s="45" t="s">
        <v>109</v>
      </c>
      <c r="I7" s="45" t="s">
        <v>173</v>
      </c>
      <c r="J7" s="45" t="s">
        <v>113</v>
      </c>
    </row>
    <row r="8" spans="1:10" ht="16.5" customHeight="1" x14ac:dyDescent="0.3">
      <c r="A8" s="46" t="s">
        <v>76</v>
      </c>
      <c r="B8" s="98">
        <v>-838.90099999999984</v>
      </c>
      <c r="C8" s="98">
        <v>-95.972000000000008</v>
      </c>
      <c r="D8" s="98">
        <v>-1626.982</v>
      </c>
      <c r="E8" s="98">
        <v>555.69100000000003</v>
      </c>
      <c r="F8" s="98">
        <v>8.2110000000000003</v>
      </c>
      <c r="G8" s="98">
        <v>-283.38300000000004</v>
      </c>
      <c r="H8" s="98">
        <v>14.916</v>
      </c>
      <c r="I8" s="98">
        <v>614.21199999999999</v>
      </c>
      <c r="J8" s="100">
        <v>-25.593999999999998</v>
      </c>
    </row>
    <row r="9" spans="1:10" ht="16.5" customHeight="1" x14ac:dyDescent="0.3">
      <c r="A9" s="46" t="s">
        <v>77</v>
      </c>
      <c r="B9" s="157">
        <v>0</v>
      </c>
      <c r="C9" s="157">
        <v>0</v>
      </c>
      <c r="D9" s="157">
        <v>0</v>
      </c>
      <c r="E9" s="157">
        <v>0</v>
      </c>
      <c r="F9" s="157">
        <v>0</v>
      </c>
      <c r="G9" s="157">
        <v>0</v>
      </c>
      <c r="H9" s="157">
        <v>0</v>
      </c>
      <c r="I9" s="157">
        <v>0</v>
      </c>
      <c r="J9" s="157">
        <v>0</v>
      </c>
    </row>
    <row r="10" spans="1:10" ht="16.5" customHeight="1" x14ac:dyDescent="0.3">
      <c r="A10" s="46" t="s">
        <v>78</v>
      </c>
      <c r="B10" s="98">
        <v>31.53</v>
      </c>
      <c r="C10" s="98">
        <v>7.95</v>
      </c>
      <c r="D10" s="98">
        <v>-2.48</v>
      </c>
      <c r="E10" s="98">
        <v>22.92</v>
      </c>
      <c r="F10" s="98">
        <v>3.54</v>
      </c>
      <c r="G10" s="98">
        <v>0</v>
      </c>
      <c r="H10" s="98">
        <v>0</v>
      </c>
      <c r="I10" s="98">
        <v>0</v>
      </c>
      <c r="J10" s="100">
        <v>-0.42</v>
      </c>
    </row>
    <row r="11" spans="1:10" ht="16.5" customHeight="1" x14ac:dyDescent="0.3">
      <c r="A11" s="46" t="s">
        <v>79</v>
      </c>
      <c r="B11" s="157">
        <v>243.92</v>
      </c>
      <c r="C11" s="157">
        <v>-17</v>
      </c>
      <c r="D11" s="157">
        <v>139.94</v>
      </c>
      <c r="E11" s="157">
        <v>-10.66</v>
      </c>
      <c r="F11" s="157">
        <v>141.94</v>
      </c>
      <c r="G11" s="157">
        <v>0</v>
      </c>
      <c r="H11" s="157">
        <v>0</v>
      </c>
      <c r="I11" s="157">
        <v>0</v>
      </c>
      <c r="J11" s="157">
        <v>-10.3</v>
      </c>
    </row>
    <row r="12" spans="1:10" ht="16.5" customHeight="1" x14ac:dyDescent="0.3">
      <c r="A12" s="46" t="s">
        <v>80</v>
      </c>
      <c r="B12" s="98">
        <v>453.40000000000003</v>
      </c>
      <c r="C12" s="98">
        <v>73.91</v>
      </c>
      <c r="D12" s="98">
        <v>56.26</v>
      </c>
      <c r="E12" s="98">
        <v>165.91</v>
      </c>
      <c r="F12" s="98">
        <v>-0.49999999999999994</v>
      </c>
      <c r="G12" s="98">
        <v>-0.08</v>
      </c>
      <c r="H12" s="98">
        <v>0</v>
      </c>
      <c r="I12" s="98">
        <v>87.55</v>
      </c>
      <c r="J12" s="100">
        <v>70.349999999999994</v>
      </c>
    </row>
    <row r="13" spans="1:10" ht="16.5" customHeight="1" x14ac:dyDescent="0.3">
      <c r="A13" s="46" t="s">
        <v>81</v>
      </c>
      <c r="B13" s="157">
        <v>1759.1800000000003</v>
      </c>
      <c r="C13" s="157">
        <v>1353.9900000000002</v>
      </c>
      <c r="D13" s="157">
        <v>-4073.5299999999997</v>
      </c>
      <c r="E13" s="157">
        <v>4535.93</v>
      </c>
      <c r="F13" s="157">
        <v>-135.57</v>
      </c>
      <c r="G13" s="157">
        <v>0</v>
      </c>
      <c r="H13" s="157">
        <v>-44.39</v>
      </c>
      <c r="I13" s="157">
        <v>0</v>
      </c>
      <c r="J13" s="157">
        <v>122.76</v>
      </c>
    </row>
    <row r="14" spans="1:10" ht="16.5" customHeight="1" x14ac:dyDescent="0.3">
      <c r="A14" s="46" t="s">
        <v>82</v>
      </c>
      <c r="B14" s="98">
        <v>103.07939980000003</v>
      </c>
      <c r="C14" s="98">
        <v>-983.06936670000005</v>
      </c>
      <c r="D14" s="98">
        <v>533.30239922999999</v>
      </c>
      <c r="E14" s="98">
        <v>149.59980390999999</v>
      </c>
      <c r="F14" s="98">
        <v>92.628141429999999</v>
      </c>
      <c r="G14" s="98">
        <v>-26.69342151</v>
      </c>
      <c r="H14" s="98">
        <v>0</v>
      </c>
      <c r="I14" s="98">
        <v>-0.79727790000000009</v>
      </c>
      <c r="J14" s="100">
        <v>338.10912015999997</v>
      </c>
    </row>
    <row r="15" spans="1:10" ht="16.5" customHeight="1" x14ac:dyDescent="0.3">
      <c r="A15" s="46" t="s">
        <v>83</v>
      </c>
      <c r="B15" s="157">
        <v>16700</v>
      </c>
      <c r="C15" s="157">
        <v>-4100</v>
      </c>
      <c r="D15" s="157">
        <v>4300</v>
      </c>
      <c r="E15" s="157">
        <v>5400</v>
      </c>
      <c r="F15" s="157">
        <v>13300</v>
      </c>
      <c r="G15" s="157">
        <v>-2200</v>
      </c>
      <c r="H15" s="157">
        <v>0</v>
      </c>
      <c r="I15" s="157">
        <v>0</v>
      </c>
      <c r="J15" s="157">
        <v>0</v>
      </c>
    </row>
    <row r="16" spans="1:10" ht="16.5" customHeight="1" x14ac:dyDescent="0.3">
      <c r="A16" s="46" t="s">
        <v>84</v>
      </c>
      <c r="B16" s="98">
        <v>55582.702000000005</v>
      </c>
      <c r="C16" s="98">
        <v>3113.4</v>
      </c>
      <c r="D16" s="98">
        <v>12860.418000000001</v>
      </c>
      <c r="E16" s="98">
        <v>23634.254999999997</v>
      </c>
      <c r="F16" s="98">
        <v>-1089.6509999999998</v>
      </c>
      <c r="G16" s="98">
        <v>12.594000000000001</v>
      </c>
      <c r="H16" s="98">
        <v>-55.777000000000001</v>
      </c>
      <c r="I16" s="98">
        <v>7380.1440000000002</v>
      </c>
      <c r="J16" s="100">
        <v>9727.3189999999995</v>
      </c>
    </row>
    <row r="17" spans="1:10" ht="16.5" customHeight="1" x14ac:dyDescent="0.3">
      <c r="A17" s="46" t="s">
        <v>85</v>
      </c>
      <c r="B17" s="157">
        <v>-162.863</v>
      </c>
      <c r="C17" s="157">
        <v>-39.085999999999999</v>
      </c>
      <c r="D17" s="157">
        <v>1.6479999999999999</v>
      </c>
      <c r="E17" s="157">
        <v>-36.805</v>
      </c>
      <c r="F17" s="157">
        <v>-3.9029999999999987</v>
      </c>
      <c r="G17" s="157">
        <v>0</v>
      </c>
      <c r="H17" s="157">
        <v>0</v>
      </c>
      <c r="I17" s="157">
        <v>0</v>
      </c>
      <c r="J17" s="157">
        <v>-84.716999999999999</v>
      </c>
    </row>
    <row r="18" spans="1:10" ht="16.5" customHeight="1" x14ac:dyDescent="0.3">
      <c r="A18" s="46" t="s">
        <v>86</v>
      </c>
      <c r="B18" s="98">
        <v>-458.6</v>
      </c>
      <c r="C18" s="98">
        <v>-10.079999999999998</v>
      </c>
      <c r="D18" s="98">
        <v>-97.33</v>
      </c>
      <c r="E18" s="98">
        <v>-5.8400000000000052</v>
      </c>
      <c r="F18" s="98">
        <v>-726.4</v>
      </c>
      <c r="G18" s="98">
        <v>-73.17</v>
      </c>
      <c r="H18" s="98">
        <v>164.73</v>
      </c>
      <c r="I18" s="98">
        <v>299.34000000000003</v>
      </c>
      <c r="J18" s="100">
        <v>-9.8500000000000014</v>
      </c>
    </row>
    <row r="19" spans="1:10" ht="16.5" customHeight="1" x14ac:dyDescent="0.3">
      <c r="A19" s="46" t="s">
        <v>87</v>
      </c>
      <c r="B19" s="157">
        <v>55495</v>
      </c>
      <c r="C19" s="157">
        <v>6173</v>
      </c>
      <c r="D19" s="157">
        <v>17566</v>
      </c>
      <c r="E19" s="157">
        <v>6243</v>
      </c>
      <c r="F19" s="157">
        <v>20539</v>
      </c>
      <c r="G19" s="157">
        <v>0</v>
      </c>
      <c r="H19" s="157">
        <v>0</v>
      </c>
      <c r="I19" s="157">
        <v>845</v>
      </c>
      <c r="J19" s="157">
        <v>4129</v>
      </c>
    </row>
    <row r="20" spans="1:10" ht="16.5" customHeight="1" x14ac:dyDescent="0.3">
      <c r="A20" s="46" t="s">
        <v>88</v>
      </c>
      <c r="B20" s="98">
        <v>613.36000000000013</v>
      </c>
      <c r="C20" s="98">
        <v>-1118.99</v>
      </c>
      <c r="D20" s="98">
        <v>-582.5200000000001</v>
      </c>
      <c r="E20" s="98">
        <v>7502.7900000000009</v>
      </c>
      <c r="F20" s="98">
        <v>-568.13</v>
      </c>
      <c r="G20" s="98">
        <v>-121.57</v>
      </c>
      <c r="H20" s="98">
        <v>-4492.51</v>
      </c>
      <c r="I20" s="98">
        <v>0</v>
      </c>
      <c r="J20" s="100">
        <v>-5.71</v>
      </c>
    </row>
    <row r="21" spans="1:10" ht="16.5" customHeight="1" x14ac:dyDescent="0.3">
      <c r="A21" s="46" t="s">
        <v>89</v>
      </c>
      <c r="B21" s="157">
        <v>-1173</v>
      </c>
      <c r="C21" s="157">
        <v>-481.59</v>
      </c>
      <c r="D21" s="157">
        <v>-278.16999999999996</v>
      </c>
      <c r="E21" s="157">
        <v>-105.55</v>
      </c>
      <c r="F21" s="157">
        <v>-317.70999999999998</v>
      </c>
      <c r="G21" s="157">
        <v>0</v>
      </c>
      <c r="H21" s="157">
        <v>14.81</v>
      </c>
      <c r="I21" s="157">
        <v>5.26</v>
      </c>
      <c r="J21" s="157">
        <v>-10.050000000000002</v>
      </c>
    </row>
    <row r="22" spans="1:10" ht="16.5" customHeight="1" x14ac:dyDescent="0.3">
      <c r="A22" s="46" t="s">
        <v>90</v>
      </c>
      <c r="B22" s="98">
        <v>14835</v>
      </c>
      <c r="C22" s="98">
        <v>-10051.000000000015</v>
      </c>
      <c r="D22" s="98">
        <v>7493</v>
      </c>
      <c r="E22" s="98">
        <v>11480.000000000011</v>
      </c>
      <c r="F22" s="98">
        <v>-8793</v>
      </c>
      <c r="G22" s="98">
        <v>0</v>
      </c>
      <c r="H22" s="98">
        <v>0</v>
      </c>
      <c r="I22" s="98">
        <v>3462</v>
      </c>
      <c r="J22" s="100">
        <v>11244</v>
      </c>
    </row>
    <row r="23" spans="1:10" ht="16.5" customHeight="1" x14ac:dyDescent="0.3">
      <c r="A23" s="46" t="s">
        <v>91</v>
      </c>
      <c r="B23" s="157">
        <v>-351.62139069361899</v>
      </c>
      <c r="C23" s="157">
        <v>235.43299141892811</v>
      </c>
      <c r="D23" s="157">
        <v>-207.97577660393222</v>
      </c>
      <c r="E23" s="157">
        <v>66.874779629999992</v>
      </c>
      <c r="F23" s="157">
        <v>-45.745000000000005</v>
      </c>
      <c r="G23" s="157">
        <v>0</v>
      </c>
      <c r="H23" s="157">
        <v>-1.4009847199999999</v>
      </c>
      <c r="I23" s="157">
        <v>7.1612429399999993</v>
      </c>
      <c r="J23" s="157">
        <v>-405.96864335858237</v>
      </c>
    </row>
    <row r="24" spans="1:10" ht="16.5" customHeight="1" x14ac:dyDescent="0.3">
      <c r="A24" s="46" t="s">
        <v>92</v>
      </c>
      <c r="B24" s="33" t="s">
        <v>251</v>
      </c>
      <c r="C24" s="33" t="s">
        <v>251</v>
      </c>
      <c r="D24" s="33" t="s">
        <v>251</v>
      </c>
      <c r="E24" s="33" t="s">
        <v>251</v>
      </c>
      <c r="F24" s="33" t="s">
        <v>251</v>
      </c>
      <c r="G24" s="33" t="s">
        <v>251</v>
      </c>
      <c r="H24" s="33" t="s">
        <v>251</v>
      </c>
      <c r="I24" s="33" t="s">
        <v>251</v>
      </c>
      <c r="J24" s="33" t="s">
        <v>251</v>
      </c>
    </row>
    <row r="25" spans="1:10" ht="16.5" customHeight="1" x14ac:dyDescent="0.3">
      <c r="A25" s="46" t="s">
        <v>93</v>
      </c>
      <c r="B25" s="157">
        <v>2759</v>
      </c>
      <c r="C25" s="157">
        <v>220.04000000000002</v>
      </c>
      <c r="D25" s="157">
        <v>1438.74</v>
      </c>
      <c r="E25" s="157">
        <v>-183.77</v>
      </c>
      <c r="F25" s="157">
        <v>1234.01</v>
      </c>
      <c r="G25" s="157">
        <v>0</v>
      </c>
      <c r="H25" s="157">
        <v>0</v>
      </c>
      <c r="I25" s="157">
        <v>0</v>
      </c>
      <c r="J25" s="157">
        <v>49.97</v>
      </c>
    </row>
    <row r="26" spans="1:10" ht="16.5" customHeight="1" x14ac:dyDescent="0.3">
      <c r="A26" s="46" t="s">
        <v>94</v>
      </c>
      <c r="B26" s="98">
        <v>298.36</v>
      </c>
      <c r="C26" s="98">
        <v>-503.96000000000004</v>
      </c>
      <c r="D26" s="98">
        <v>-127.84</v>
      </c>
      <c r="E26" s="98">
        <v>-204.32999999999998</v>
      </c>
      <c r="F26" s="98">
        <v>195.06</v>
      </c>
      <c r="G26" s="98">
        <v>0</v>
      </c>
      <c r="H26" s="98">
        <v>249.79000000000002</v>
      </c>
      <c r="I26" s="98">
        <v>0</v>
      </c>
      <c r="J26" s="100">
        <v>689.66</v>
      </c>
    </row>
    <row r="27" spans="1:10" ht="16.5" customHeight="1" x14ac:dyDescent="0.3">
      <c r="A27" s="46" t="s">
        <v>95</v>
      </c>
      <c r="B27" s="157">
        <v>-1030.4735413399999</v>
      </c>
      <c r="C27" s="157">
        <v>-49.295764829999996</v>
      </c>
      <c r="D27" s="157">
        <v>-368.73011485000001</v>
      </c>
      <c r="E27" s="157">
        <v>-163.90218369999999</v>
      </c>
      <c r="F27" s="157">
        <v>-383.81259623</v>
      </c>
      <c r="G27" s="157">
        <v>-67.356262979999997</v>
      </c>
      <c r="H27" s="157">
        <v>-0.36061279999999996</v>
      </c>
      <c r="I27" s="157">
        <v>0</v>
      </c>
      <c r="J27" s="157">
        <v>2.9839940499999926</v>
      </c>
    </row>
    <row r="28" spans="1:10" ht="16.5" customHeight="1" x14ac:dyDescent="0.3">
      <c r="A28" s="46" t="s">
        <v>96</v>
      </c>
      <c r="B28" s="98">
        <v>-23.56</v>
      </c>
      <c r="C28" s="98">
        <v>-1.1700000000000002</v>
      </c>
      <c r="D28" s="98">
        <v>-79.739999999999995</v>
      </c>
      <c r="E28" s="98">
        <v>-6.23</v>
      </c>
      <c r="F28" s="98">
        <v>-4.71</v>
      </c>
      <c r="G28" s="98">
        <v>-12.719999999999999</v>
      </c>
      <c r="H28" s="98">
        <v>-8.4499999999999993</v>
      </c>
      <c r="I28" s="98">
        <v>0</v>
      </c>
      <c r="J28" s="100">
        <v>89.46</v>
      </c>
    </row>
    <row r="29" spans="1:10" ht="16.5" customHeight="1" x14ac:dyDescent="0.3">
      <c r="A29" s="46" t="s">
        <v>97</v>
      </c>
      <c r="B29" s="157">
        <v>-137.691</v>
      </c>
      <c r="C29" s="157">
        <v>5.5149999999999988</v>
      </c>
      <c r="D29" s="157">
        <v>-105.992</v>
      </c>
      <c r="E29" s="157">
        <v>41.512</v>
      </c>
      <c r="F29" s="157">
        <v>-137.982</v>
      </c>
      <c r="G29" s="157">
        <v>0</v>
      </c>
      <c r="H29" s="157">
        <v>0</v>
      </c>
      <c r="I29" s="157">
        <v>59.256</v>
      </c>
      <c r="J29" s="157">
        <v>0</v>
      </c>
    </row>
    <row r="30" spans="1:10" ht="16.5" customHeight="1" x14ac:dyDescent="0.3">
      <c r="A30" s="46" t="s">
        <v>98</v>
      </c>
      <c r="B30" s="98">
        <v>-11.601000000000001</v>
      </c>
      <c r="C30" s="98">
        <v>-65.499499999999998</v>
      </c>
      <c r="D30" s="98">
        <v>40.441000000000003</v>
      </c>
      <c r="E30" s="98">
        <v>3.5629</v>
      </c>
      <c r="F30" s="98">
        <v>9.8946000000000005</v>
      </c>
      <c r="G30" s="98">
        <v>0</v>
      </c>
      <c r="H30" s="98">
        <v>0</v>
      </c>
      <c r="I30" s="98">
        <v>0</v>
      </c>
      <c r="J30" s="100">
        <v>0</v>
      </c>
    </row>
    <row r="31" spans="1:10" ht="16.5" customHeight="1" x14ac:dyDescent="0.3">
      <c r="A31" s="46" t="s">
        <v>99</v>
      </c>
      <c r="B31" s="157">
        <v>1938</v>
      </c>
      <c r="C31" s="157">
        <v>-947</v>
      </c>
      <c r="D31" s="157">
        <v>3882</v>
      </c>
      <c r="E31" s="157">
        <v>-3337</v>
      </c>
      <c r="F31" s="157">
        <v>950</v>
      </c>
      <c r="G31" s="157">
        <v>1392</v>
      </c>
      <c r="H31" s="157">
        <v>75</v>
      </c>
      <c r="I31" s="157">
        <v>0</v>
      </c>
      <c r="J31" s="157">
        <v>-77</v>
      </c>
    </row>
    <row r="32" spans="1:10" ht="16.5" customHeight="1" x14ac:dyDescent="0.3">
      <c r="A32" s="46" t="s">
        <v>100</v>
      </c>
      <c r="B32" s="98">
        <v>-224.07999999999998</v>
      </c>
      <c r="C32" s="98">
        <v>-663.57</v>
      </c>
      <c r="D32" s="98">
        <v>-141.54000000000002</v>
      </c>
      <c r="E32" s="98">
        <v>556.26</v>
      </c>
      <c r="F32" s="98">
        <v>215.52000000000012</v>
      </c>
      <c r="G32" s="98">
        <v>0</v>
      </c>
      <c r="H32" s="98">
        <v>-169.22</v>
      </c>
      <c r="I32" s="98">
        <v>0</v>
      </c>
      <c r="J32" s="100">
        <v>-21.540000000000003</v>
      </c>
    </row>
    <row r="33" spans="1:10" ht="16.5" customHeight="1" x14ac:dyDescent="0.3">
      <c r="A33" s="46" t="s">
        <v>101</v>
      </c>
      <c r="B33" s="157">
        <v>14267.09</v>
      </c>
      <c r="C33" s="157">
        <v>3503.13</v>
      </c>
      <c r="D33" s="157">
        <v>6562.24</v>
      </c>
      <c r="E33" s="157">
        <v>478.03999999999996</v>
      </c>
      <c r="F33" s="157">
        <v>731.52</v>
      </c>
      <c r="G33" s="157">
        <v>0</v>
      </c>
      <c r="H33" s="157">
        <v>0</v>
      </c>
      <c r="I33" s="157">
        <v>325.94</v>
      </c>
      <c r="J33" s="157">
        <v>2666.21</v>
      </c>
    </row>
    <row r="34" spans="1:10" ht="16.5" customHeight="1" x14ac:dyDescent="0.3">
      <c r="A34" s="46" t="s">
        <v>102</v>
      </c>
      <c r="B34" s="98">
        <v>103.20999999999998</v>
      </c>
      <c r="C34" s="98">
        <v>-10.560000000000002</v>
      </c>
      <c r="D34" s="98">
        <v>97.04000000000002</v>
      </c>
      <c r="E34" s="98">
        <v>10.469999999999999</v>
      </c>
      <c r="F34" s="98">
        <v>-194.71</v>
      </c>
      <c r="G34" s="98">
        <v>48.33</v>
      </c>
      <c r="H34" s="98">
        <v>96.93</v>
      </c>
      <c r="I34" s="98">
        <v>0</v>
      </c>
      <c r="J34" s="100">
        <v>55.71</v>
      </c>
    </row>
    <row r="35" spans="1:10" ht="16.5" customHeight="1" x14ac:dyDescent="0.3">
      <c r="A35" s="46" t="s">
        <v>103</v>
      </c>
      <c r="B35" s="157">
        <v>-8486</v>
      </c>
      <c r="C35" s="157">
        <v>-13338.390000000001</v>
      </c>
      <c r="D35" s="157">
        <v>-1075.1099999999999</v>
      </c>
      <c r="E35" s="157">
        <v>-969.63</v>
      </c>
      <c r="F35" s="157">
        <v>1597.3500000000001</v>
      </c>
      <c r="G35" s="157">
        <v>-558.71</v>
      </c>
      <c r="H35" s="157">
        <v>6486.62</v>
      </c>
      <c r="I35" s="157">
        <v>-3647.4900000000002</v>
      </c>
      <c r="J35" s="157">
        <v>3019.36</v>
      </c>
    </row>
    <row r="36" spans="1:10" ht="16.5" customHeight="1" x14ac:dyDescent="0.3">
      <c r="A36" s="47" t="s">
        <v>105</v>
      </c>
      <c r="B36" s="101">
        <v>166784.44046776631</v>
      </c>
      <c r="C36" s="101">
        <v>-10192.864640111087</v>
      </c>
      <c r="D36" s="101">
        <v>41887.089507776051</v>
      </c>
      <c r="E36" s="101">
        <v>56018.098299839898</v>
      </c>
      <c r="F36" s="101">
        <v>26616.850145200002</v>
      </c>
      <c r="G36" s="101">
        <v>-1890.7586844900002</v>
      </c>
      <c r="H36" s="101">
        <v>2330.6874024799918</v>
      </c>
      <c r="I36" s="101">
        <v>11226.57596504</v>
      </c>
      <c r="J36" s="101">
        <v>40788.742470851314</v>
      </c>
    </row>
    <row r="37" spans="1:10" ht="16.5" customHeight="1" x14ac:dyDescent="0.3">
      <c r="A37" s="38"/>
      <c r="B37" s="1">
        <v>0</v>
      </c>
      <c r="C37" s="38"/>
      <c r="D37" s="38"/>
      <c r="E37" s="38"/>
      <c r="F37" s="38"/>
      <c r="G37" s="38"/>
      <c r="H37" s="38"/>
      <c r="I37" s="38"/>
      <c r="J37" s="38"/>
    </row>
    <row r="38" spans="1:10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  <c r="J38" s="38"/>
    </row>
  </sheetData>
  <sheetProtection algorithmName="SHA-512" hashValue="6QajmnD2x2gmmfnusMruV7roFX6A9Oz39ygVDzUsGWXgIujwI3TFG4mMhNni6teVYGDrNqOvl4eMiDqZX+glXw==" saltValue="mn/iy+qlBVxWlRPbNuLfAg==" spinCount="100000" sheet="1" objects="1" scenarios="1"/>
  <mergeCells count="1">
    <mergeCell ref="A1:B1"/>
  </mergeCells>
  <conditionalFormatting sqref="B9:B37 B8:J36">
    <cfRule type="cellIs" dxfId="202" priority="2" operator="between">
      <formula>0</formula>
      <formula>0.1</formula>
    </cfRule>
    <cfRule type="cellIs" dxfId="201" priority="3" operator="lessThan">
      <formula>0</formula>
    </cfRule>
    <cfRule type="cellIs" dxfId="200" priority="4" operator="greaterThanOrEqual">
      <formula>0.1</formula>
    </cfRule>
  </conditionalFormatting>
  <conditionalFormatting sqref="A1:XFD1048576">
    <cfRule type="cellIs" dxfId="199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3">
    <pageSetUpPr fitToPage="1"/>
  </sheetPr>
  <dimension ref="A1:I38"/>
  <sheetViews>
    <sheetView showGridLines="0" showZeros="0" zoomScale="85" zoomScaleNormal="85" workbookViewId="0">
      <selection activeCell="A100" sqref="A100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9" ht="16.5" customHeight="1" x14ac:dyDescent="0.3">
      <c r="A1" s="175" t="str">
        <f>'Table of Contents'!B53</f>
        <v>Table 1.29</v>
      </c>
      <c r="B1" s="175"/>
      <c r="C1" s="63"/>
    </row>
    <row r="2" spans="1:9" ht="16.5" customHeight="1" x14ac:dyDescent="0.3">
      <c r="A2" s="4" t="str">
        <f>"UCITS: "&amp;"Net sales year to date as of "&amp;'Table of Contents'!A3:C3</f>
        <v>UCITS: Net sales year to date as of 2016:Q2</v>
      </c>
      <c r="C2" s="64"/>
      <c r="D2" s="66"/>
    </row>
    <row r="3" spans="1:9" ht="16.5" customHeight="1" x14ac:dyDescent="0.3">
      <c r="A3" s="2" t="s">
        <v>104</v>
      </c>
      <c r="C3" s="64"/>
    </row>
    <row r="4" spans="1:9" ht="16.5" customHeight="1" x14ac:dyDescent="0.3">
      <c r="A4" s="64"/>
      <c r="B4" s="64"/>
      <c r="C4" s="64"/>
    </row>
    <row r="5" spans="1:9" ht="16.5" customHeight="1" x14ac:dyDescent="0.3">
      <c r="A5" s="64"/>
      <c r="B5" s="64"/>
      <c r="C5" s="64"/>
    </row>
    <row r="6" spans="1:9" ht="16.5" customHeight="1" x14ac:dyDescent="0.3">
      <c r="A6" s="38"/>
      <c r="B6" s="54" t="s">
        <v>232</v>
      </c>
      <c r="C6" s="54"/>
      <c r="D6" s="54"/>
      <c r="E6" s="54"/>
      <c r="F6" s="54"/>
      <c r="G6" s="54"/>
      <c r="H6" s="54"/>
      <c r="I6" s="54"/>
    </row>
    <row r="7" spans="1:9" ht="16.5" customHeight="1" x14ac:dyDescent="0.3">
      <c r="A7" s="38"/>
      <c r="B7" s="119" t="s">
        <v>108</v>
      </c>
      <c r="C7" s="45" t="s">
        <v>111</v>
      </c>
      <c r="D7" s="45" t="s">
        <v>115</v>
      </c>
      <c r="E7" s="45" t="s">
        <v>116</v>
      </c>
      <c r="F7" s="45" t="s">
        <v>171</v>
      </c>
      <c r="G7" s="45" t="s">
        <v>172</v>
      </c>
      <c r="H7" s="45" t="s">
        <v>109</v>
      </c>
      <c r="I7" s="45" t="s">
        <v>113</v>
      </c>
    </row>
    <row r="8" spans="1:9" ht="16.5" customHeight="1" x14ac:dyDescent="0.3">
      <c r="A8" s="46" t="s">
        <v>76</v>
      </c>
      <c r="B8" s="98">
        <v>-1009.0729999999999</v>
      </c>
      <c r="C8" s="98">
        <v>17.467000000000002</v>
      </c>
      <c r="D8" s="98">
        <v>-1598.136</v>
      </c>
      <c r="E8" s="98">
        <v>642.12099999999998</v>
      </c>
      <c r="F8" s="98">
        <v>8.2110000000000003</v>
      </c>
      <c r="G8" s="98">
        <v>-32.686999999999998</v>
      </c>
      <c r="H8" s="98">
        <v>-3.7340000000000018</v>
      </c>
      <c r="I8" s="100">
        <v>-42.314999999999998</v>
      </c>
    </row>
    <row r="9" spans="1:9" ht="16.5" customHeight="1" x14ac:dyDescent="0.3">
      <c r="A9" s="46" t="s">
        <v>77</v>
      </c>
      <c r="B9" s="157">
        <v>0</v>
      </c>
      <c r="C9" s="157">
        <v>0</v>
      </c>
      <c r="D9" s="157">
        <v>0</v>
      </c>
      <c r="E9" s="157">
        <v>0</v>
      </c>
      <c r="F9" s="157">
        <v>0</v>
      </c>
      <c r="G9" s="157">
        <v>0</v>
      </c>
      <c r="H9" s="157">
        <v>0</v>
      </c>
      <c r="I9" s="158">
        <v>0</v>
      </c>
    </row>
    <row r="10" spans="1:9" ht="16.5" customHeight="1" x14ac:dyDescent="0.3">
      <c r="A10" s="46" t="s">
        <v>78</v>
      </c>
      <c r="B10" s="98">
        <v>31.53</v>
      </c>
      <c r="C10" s="98">
        <v>7.95</v>
      </c>
      <c r="D10" s="98">
        <v>-2.48</v>
      </c>
      <c r="E10" s="98">
        <v>22.92</v>
      </c>
      <c r="F10" s="98">
        <v>3.54</v>
      </c>
      <c r="G10" s="98">
        <v>0</v>
      </c>
      <c r="H10" s="98">
        <v>0</v>
      </c>
      <c r="I10" s="100">
        <v>-0.42</v>
      </c>
    </row>
    <row r="11" spans="1:9" ht="16.5" customHeight="1" x14ac:dyDescent="0.3">
      <c r="A11" s="46" t="s">
        <v>79</v>
      </c>
      <c r="B11" s="157">
        <v>243.92</v>
      </c>
      <c r="C11" s="157">
        <v>-17</v>
      </c>
      <c r="D11" s="157">
        <v>139.94</v>
      </c>
      <c r="E11" s="157">
        <v>-10.66</v>
      </c>
      <c r="F11" s="157">
        <v>141.94</v>
      </c>
      <c r="G11" s="157">
        <v>0</v>
      </c>
      <c r="H11" s="157">
        <v>0</v>
      </c>
      <c r="I11" s="158">
        <v>-10.3</v>
      </c>
    </row>
    <row r="12" spans="1:9" ht="16.5" customHeight="1" x14ac:dyDescent="0.3">
      <c r="A12" s="46" t="s">
        <v>80</v>
      </c>
      <c r="B12" s="98">
        <v>365.85</v>
      </c>
      <c r="C12" s="98">
        <v>73.91</v>
      </c>
      <c r="D12" s="98">
        <v>56.26</v>
      </c>
      <c r="E12" s="98">
        <v>165.91</v>
      </c>
      <c r="F12" s="98">
        <v>-0.49999999999999994</v>
      </c>
      <c r="G12" s="98">
        <v>-0.08</v>
      </c>
      <c r="H12" s="98">
        <v>0</v>
      </c>
      <c r="I12" s="100">
        <v>70.349999999999994</v>
      </c>
    </row>
    <row r="13" spans="1:9" ht="16.5" customHeight="1" x14ac:dyDescent="0.3">
      <c r="A13" s="46" t="s">
        <v>81</v>
      </c>
      <c r="B13" s="157">
        <v>2406.34</v>
      </c>
      <c r="C13" s="157">
        <v>1655.6000000000001</v>
      </c>
      <c r="D13" s="157">
        <v>73.1400000000001</v>
      </c>
      <c r="E13" s="157">
        <v>679.65</v>
      </c>
      <c r="F13" s="157">
        <v>1.37</v>
      </c>
      <c r="G13" s="157">
        <v>0</v>
      </c>
      <c r="H13" s="157">
        <v>0</v>
      </c>
      <c r="I13" s="158">
        <v>-3.4200000000000004</v>
      </c>
    </row>
    <row r="14" spans="1:9" ht="16.5" customHeight="1" x14ac:dyDescent="0.3">
      <c r="A14" s="46" t="s">
        <v>82</v>
      </c>
      <c r="B14" s="98">
        <v>-213.2659506</v>
      </c>
      <c r="C14" s="98">
        <v>-644.89197370000011</v>
      </c>
      <c r="D14" s="98">
        <v>348.07793300000003</v>
      </c>
      <c r="E14" s="98">
        <v>35.425585319999996</v>
      </c>
      <c r="F14" s="98">
        <v>81.67546440000001</v>
      </c>
      <c r="G14" s="98">
        <v>0</v>
      </c>
      <c r="H14" s="98">
        <v>0</v>
      </c>
      <c r="I14" s="100">
        <v>-33.552960540000001</v>
      </c>
    </row>
    <row r="15" spans="1:9" ht="16.5" customHeight="1" x14ac:dyDescent="0.3">
      <c r="A15" s="46" t="s">
        <v>83</v>
      </c>
      <c r="B15" s="157">
        <v>4200</v>
      </c>
      <c r="C15" s="157">
        <v>-3700</v>
      </c>
      <c r="D15" s="157">
        <v>1200</v>
      </c>
      <c r="E15" s="157">
        <v>-2600</v>
      </c>
      <c r="F15" s="157">
        <v>10400</v>
      </c>
      <c r="G15" s="157">
        <v>-1100</v>
      </c>
      <c r="H15" s="157">
        <v>0</v>
      </c>
      <c r="I15" s="158">
        <v>0</v>
      </c>
    </row>
    <row r="16" spans="1:9" ht="16.5" customHeight="1" x14ac:dyDescent="0.3">
      <c r="A16" s="46" t="s">
        <v>84</v>
      </c>
      <c r="B16" s="98">
        <v>5670.1180000000004</v>
      </c>
      <c r="C16" s="98">
        <v>-222.67199999999997</v>
      </c>
      <c r="D16" s="98">
        <v>2626.6040000000003</v>
      </c>
      <c r="E16" s="98">
        <v>3582.0839999999998</v>
      </c>
      <c r="F16" s="98">
        <v>85.684000000000012</v>
      </c>
      <c r="G16" s="98">
        <v>12.594000000000001</v>
      </c>
      <c r="H16" s="98">
        <v>62.417000000000002</v>
      </c>
      <c r="I16" s="100">
        <v>-476.59300000000002</v>
      </c>
    </row>
    <row r="17" spans="1:9" ht="16.5" customHeight="1" x14ac:dyDescent="0.3">
      <c r="A17" s="46" t="s">
        <v>85</v>
      </c>
      <c r="B17" s="157">
        <v>-162.863</v>
      </c>
      <c r="C17" s="157">
        <v>-39.085999999999999</v>
      </c>
      <c r="D17" s="157">
        <v>1.6479999999999999</v>
      </c>
      <c r="E17" s="157">
        <v>-36.805</v>
      </c>
      <c r="F17" s="157">
        <v>-3.9029999999999987</v>
      </c>
      <c r="G17" s="157">
        <v>0</v>
      </c>
      <c r="H17" s="157">
        <v>0</v>
      </c>
      <c r="I17" s="158">
        <v>-84.716999999999999</v>
      </c>
    </row>
    <row r="18" spans="1:9" ht="16.5" customHeight="1" x14ac:dyDescent="0.3">
      <c r="A18" s="46" t="s">
        <v>86</v>
      </c>
      <c r="B18" s="98">
        <v>67.28</v>
      </c>
      <c r="C18" s="98">
        <v>3.04</v>
      </c>
      <c r="D18" s="98">
        <v>17.88</v>
      </c>
      <c r="E18" s="98">
        <v>-0.76</v>
      </c>
      <c r="F18" s="98">
        <v>0</v>
      </c>
      <c r="G18" s="98">
        <v>0</v>
      </c>
      <c r="H18" s="98">
        <v>52.949999999999996</v>
      </c>
      <c r="I18" s="100">
        <v>-5.8400000000000007</v>
      </c>
    </row>
    <row r="19" spans="1:9" ht="16.5" customHeight="1" x14ac:dyDescent="0.3">
      <c r="A19" s="46" t="s">
        <v>87</v>
      </c>
      <c r="B19" s="157">
        <v>50017</v>
      </c>
      <c r="C19" s="157">
        <v>6173</v>
      </c>
      <c r="D19" s="157">
        <v>17566</v>
      </c>
      <c r="E19" s="157">
        <v>6243</v>
      </c>
      <c r="F19" s="157">
        <v>20017</v>
      </c>
      <c r="G19" s="157">
        <v>0</v>
      </c>
      <c r="H19" s="157">
        <v>0</v>
      </c>
      <c r="I19" s="158">
        <v>18</v>
      </c>
    </row>
    <row r="20" spans="1:9" ht="16.5" customHeight="1" x14ac:dyDescent="0.3">
      <c r="A20" s="46" t="s">
        <v>88</v>
      </c>
      <c r="B20" s="98">
        <v>926.65000000000009</v>
      </c>
      <c r="C20" s="98">
        <v>-1118.99</v>
      </c>
      <c r="D20" s="98">
        <v>-628.20000000000005</v>
      </c>
      <c r="E20" s="98">
        <v>7467.7900000000009</v>
      </c>
      <c r="F20" s="98">
        <v>-568.13</v>
      </c>
      <c r="G20" s="98">
        <v>-121.57</v>
      </c>
      <c r="H20" s="98">
        <v>-4104.25</v>
      </c>
      <c r="I20" s="100">
        <v>0</v>
      </c>
    </row>
    <row r="21" spans="1:9" ht="16.5" customHeight="1" x14ac:dyDescent="0.3">
      <c r="A21" s="46" t="s">
        <v>89</v>
      </c>
      <c r="B21" s="157">
        <v>-1248.6200000000001</v>
      </c>
      <c r="C21" s="157">
        <v>-491.9</v>
      </c>
      <c r="D21" s="157">
        <v>-371.89</v>
      </c>
      <c r="E21" s="157">
        <v>-62.17</v>
      </c>
      <c r="F21" s="157">
        <v>-317.70999999999998</v>
      </c>
      <c r="G21" s="157">
        <v>0</v>
      </c>
      <c r="H21" s="157">
        <v>13.940000000000001</v>
      </c>
      <c r="I21" s="158">
        <v>-18.880000000000003</v>
      </c>
    </row>
    <row r="22" spans="1:9" ht="16.5" customHeight="1" x14ac:dyDescent="0.3">
      <c r="A22" s="46" t="s">
        <v>90</v>
      </c>
      <c r="B22" s="98">
        <v>-713</v>
      </c>
      <c r="C22" s="98">
        <v>-10074.000000000015</v>
      </c>
      <c r="D22" s="98">
        <v>5946</v>
      </c>
      <c r="E22" s="98">
        <v>8677.0000000000109</v>
      </c>
      <c r="F22" s="98">
        <v>-8577</v>
      </c>
      <c r="G22" s="98">
        <v>0</v>
      </c>
      <c r="H22" s="98">
        <v>0</v>
      </c>
      <c r="I22" s="100">
        <v>3315</v>
      </c>
    </row>
    <row r="23" spans="1:9" ht="16.5" customHeight="1" x14ac:dyDescent="0.3">
      <c r="A23" s="46" t="s">
        <v>91</v>
      </c>
      <c r="B23" s="157">
        <v>-215.40888640609998</v>
      </c>
      <c r="C23" s="157">
        <v>-2.4893770000000002</v>
      </c>
      <c r="D23" s="157">
        <v>-210.79323286658621</v>
      </c>
      <c r="E23" s="157">
        <v>79.933209529999999</v>
      </c>
      <c r="F23" s="157">
        <v>-45.745000000000005</v>
      </c>
      <c r="G23" s="157">
        <v>0</v>
      </c>
      <c r="H23" s="157">
        <v>-2.4519997199999999</v>
      </c>
      <c r="I23" s="158">
        <v>-33.862486349479411</v>
      </c>
    </row>
    <row r="24" spans="1:9" ht="16.5" customHeight="1" x14ac:dyDescent="0.3">
      <c r="A24" s="46" t="s">
        <v>92</v>
      </c>
      <c r="B24" s="33" t="s">
        <v>251</v>
      </c>
      <c r="C24" s="33" t="s">
        <v>251</v>
      </c>
      <c r="D24" s="33" t="s">
        <v>251</v>
      </c>
      <c r="E24" s="33" t="s">
        <v>251</v>
      </c>
      <c r="F24" s="33" t="s">
        <v>251</v>
      </c>
      <c r="G24" s="33" t="s">
        <v>251</v>
      </c>
      <c r="H24" s="33" t="s">
        <v>251</v>
      </c>
      <c r="I24" s="33" t="s">
        <v>251</v>
      </c>
    </row>
    <row r="25" spans="1:9" ht="16.5" customHeight="1" x14ac:dyDescent="0.3">
      <c r="A25" s="46" t="s">
        <v>93</v>
      </c>
      <c r="B25" s="157">
        <v>2759</v>
      </c>
      <c r="C25" s="157">
        <v>220.04000000000002</v>
      </c>
      <c r="D25" s="157">
        <v>1438.74</v>
      </c>
      <c r="E25" s="157">
        <v>-183.77</v>
      </c>
      <c r="F25" s="157">
        <v>1234.01</v>
      </c>
      <c r="G25" s="157">
        <v>0</v>
      </c>
      <c r="H25" s="157">
        <v>0</v>
      </c>
      <c r="I25" s="158">
        <v>49.97</v>
      </c>
    </row>
    <row r="26" spans="1:9" ht="16.5" customHeight="1" x14ac:dyDescent="0.3">
      <c r="A26" s="46" t="s">
        <v>94</v>
      </c>
      <c r="B26" s="98">
        <v>-712.38</v>
      </c>
      <c r="C26" s="98">
        <v>-355.8</v>
      </c>
      <c r="D26" s="98">
        <v>-186.47</v>
      </c>
      <c r="E26" s="98">
        <v>-255.63</v>
      </c>
      <c r="F26" s="98">
        <v>-51.310000000000009</v>
      </c>
      <c r="G26" s="98">
        <v>0</v>
      </c>
      <c r="H26" s="98">
        <v>84.18</v>
      </c>
      <c r="I26" s="100">
        <v>52.65</v>
      </c>
    </row>
    <row r="27" spans="1:9" ht="16.5" customHeight="1" x14ac:dyDescent="0.3">
      <c r="A27" s="46" t="s">
        <v>95</v>
      </c>
      <c r="B27" s="157">
        <v>-471.63919549000002</v>
      </c>
      <c r="C27" s="157">
        <v>-47.577668689999996</v>
      </c>
      <c r="D27" s="157">
        <v>-110.86113788999999</v>
      </c>
      <c r="E27" s="157">
        <v>-152.43396289</v>
      </c>
      <c r="F27" s="157">
        <v>-252.99166973000001</v>
      </c>
      <c r="G27" s="157">
        <v>0</v>
      </c>
      <c r="H27" s="157">
        <v>0</v>
      </c>
      <c r="I27" s="158">
        <v>92.225243710000001</v>
      </c>
    </row>
    <row r="28" spans="1:9" ht="16.5" customHeight="1" x14ac:dyDescent="0.3">
      <c r="A28" s="46" t="s">
        <v>96</v>
      </c>
      <c r="B28" s="98">
        <v>-27.22</v>
      </c>
      <c r="C28" s="98">
        <v>-1.1700000000000002</v>
      </c>
      <c r="D28" s="98">
        <v>-79.739999999999995</v>
      </c>
      <c r="E28" s="98">
        <v>-7.42</v>
      </c>
      <c r="F28" s="98">
        <v>-4.71</v>
      </c>
      <c r="G28" s="98">
        <v>-12.719999999999999</v>
      </c>
      <c r="H28" s="98">
        <v>-10.64</v>
      </c>
      <c r="I28" s="100">
        <v>89.19</v>
      </c>
    </row>
    <row r="29" spans="1:9" ht="16.5" customHeight="1" x14ac:dyDescent="0.3">
      <c r="A29" s="46" t="s">
        <v>97</v>
      </c>
      <c r="B29" s="157">
        <v>-61.935000000000002</v>
      </c>
      <c r="C29" s="157">
        <v>4.0849999999999991</v>
      </c>
      <c r="D29" s="157">
        <v>-105.992</v>
      </c>
      <c r="E29" s="157">
        <v>52.54</v>
      </c>
      <c r="F29" s="157">
        <v>-12.568</v>
      </c>
      <c r="G29" s="157">
        <v>0</v>
      </c>
      <c r="H29" s="157">
        <v>0</v>
      </c>
      <c r="I29" s="158">
        <v>0</v>
      </c>
    </row>
    <row r="30" spans="1:9" ht="16.5" customHeight="1" x14ac:dyDescent="0.3">
      <c r="A30" s="46" t="s">
        <v>98</v>
      </c>
      <c r="B30" s="98">
        <v>-11.601000000000001</v>
      </c>
      <c r="C30" s="98">
        <v>-65.499499999999998</v>
      </c>
      <c r="D30" s="98">
        <v>40.441000000000003</v>
      </c>
      <c r="E30" s="98">
        <v>3.5629</v>
      </c>
      <c r="F30" s="98">
        <v>9.8946000000000005</v>
      </c>
      <c r="G30" s="98">
        <v>0</v>
      </c>
      <c r="H30" s="98">
        <v>0</v>
      </c>
      <c r="I30" s="100">
        <v>0</v>
      </c>
    </row>
    <row r="31" spans="1:9" ht="16.5" customHeight="1" x14ac:dyDescent="0.3">
      <c r="A31" s="46" t="s">
        <v>99</v>
      </c>
      <c r="B31" s="157">
        <v>-1397</v>
      </c>
      <c r="C31" s="157">
        <v>-1336</v>
      </c>
      <c r="D31" s="157">
        <v>2421</v>
      </c>
      <c r="E31" s="157">
        <v>-3294</v>
      </c>
      <c r="F31" s="157">
        <v>942</v>
      </c>
      <c r="G31" s="157">
        <v>-73</v>
      </c>
      <c r="H31" s="157">
        <v>-57</v>
      </c>
      <c r="I31" s="158">
        <v>0</v>
      </c>
    </row>
    <row r="32" spans="1:9" ht="16.5" customHeight="1" x14ac:dyDescent="0.3">
      <c r="A32" s="46" t="s">
        <v>100</v>
      </c>
      <c r="B32" s="98">
        <v>-151.34999999999997</v>
      </c>
      <c r="C32" s="98">
        <v>-685.46</v>
      </c>
      <c r="D32" s="98">
        <v>-93.210000000000008</v>
      </c>
      <c r="E32" s="98">
        <v>378.73999999999995</v>
      </c>
      <c r="F32" s="98">
        <v>220.24000000000012</v>
      </c>
      <c r="G32" s="98">
        <v>0</v>
      </c>
      <c r="H32" s="98">
        <v>22.78</v>
      </c>
      <c r="I32" s="100">
        <v>5.55</v>
      </c>
    </row>
    <row r="33" spans="1:9" ht="16.5" customHeight="1" x14ac:dyDescent="0.3">
      <c r="A33" s="46" t="s">
        <v>101</v>
      </c>
      <c r="B33" s="157">
        <v>11274.92</v>
      </c>
      <c r="C33" s="157">
        <v>3503.13</v>
      </c>
      <c r="D33" s="157">
        <v>6562.24</v>
      </c>
      <c r="E33" s="157">
        <v>478.03999999999996</v>
      </c>
      <c r="F33" s="157">
        <v>731.52</v>
      </c>
      <c r="G33" s="157">
        <v>0</v>
      </c>
      <c r="H33" s="157">
        <v>0</v>
      </c>
      <c r="I33" s="158">
        <v>0</v>
      </c>
    </row>
    <row r="34" spans="1:9" ht="16.5" customHeight="1" x14ac:dyDescent="0.3">
      <c r="A34" s="46" t="s">
        <v>102</v>
      </c>
      <c r="B34" s="98">
        <v>103.20999999999998</v>
      </c>
      <c r="C34" s="98">
        <v>-10.560000000000002</v>
      </c>
      <c r="D34" s="98">
        <v>97.04000000000002</v>
      </c>
      <c r="E34" s="98">
        <v>10.469999999999999</v>
      </c>
      <c r="F34" s="98">
        <v>-194.71</v>
      </c>
      <c r="G34" s="98">
        <v>48.33</v>
      </c>
      <c r="H34" s="98">
        <v>96.93</v>
      </c>
      <c r="I34" s="100">
        <v>55.71</v>
      </c>
    </row>
    <row r="35" spans="1:9" ht="16.5" customHeight="1" x14ac:dyDescent="0.3">
      <c r="A35" s="46" t="s">
        <v>103</v>
      </c>
      <c r="B35" s="157">
        <v>-5855.87</v>
      </c>
      <c r="C35" s="157">
        <v>-13762.880000000001</v>
      </c>
      <c r="D35" s="157">
        <v>-949.93999999999994</v>
      </c>
      <c r="E35" s="157">
        <v>-1616.73</v>
      </c>
      <c r="F35" s="157">
        <v>1577.63</v>
      </c>
      <c r="G35" s="157">
        <v>-53.959999999999994</v>
      </c>
      <c r="H35" s="157">
        <v>6537.48</v>
      </c>
      <c r="I35" s="158">
        <v>2412.5100000000002</v>
      </c>
    </row>
    <row r="36" spans="1:9" ht="16.5" customHeight="1" x14ac:dyDescent="0.3">
      <c r="A36" s="47" t="s">
        <v>105</v>
      </c>
      <c r="B36" s="101">
        <v>64362.591967503911</v>
      </c>
      <c r="C36" s="101">
        <v>-21661.754519390008</v>
      </c>
      <c r="D36" s="101">
        <v>33225.298562243399</v>
      </c>
      <c r="E36" s="101">
        <v>20587.807731960002</v>
      </c>
      <c r="F36" s="101">
        <v>25425.437394670011</v>
      </c>
      <c r="G36" s="101">
        <v>-1333.0930000000001</v>
      </c>
      <c r="H36" s="101">
        <v>2692.6010002799899</v>
      </c>
      <c r="I36" s="103">
        <v>5426.2547968205099</v>
      </c>
    </row>
    <row r="37" spans="1:9" ht="16.5" customHeight="1" x14ac:dyDescent="0.3">
      <c r="A37" s="38"/>
      <c r="B37" s="1">
        <v>0</v>
      </c>
      <c r="C37" s="38"/>
      <c r="D37" s="38"/>
      <c r="E37" s="38"/>
      <c r="F37" s="38"/>
      <c r="G37" s="38"/>
      <c r="H37" s="38"/>
      <c r="I37" s="38"/>
    </row>
    <row r="38" spans="1:9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X1Sl5uqPiufG5NTeZL35WNi6z0X0Ija/4B5Q0pcw8kgtKPh9tpczn1mp2rlpDpvHNKlkIoM9E1A8NrytuZp7cA==" saltValue="kaSOuesuZT4YOAR7bU2eGg==" spinCount="100000" sheet="1" objects="1" scenarios="1"/>
  <mergeCells count="1">
    <mergeCell ref="A1:B1"/>
  </mergeCells>
  <conditionalFormatting sqref="B8:I23 B25:B37 C25:I36">
    <cfRule type="cellIs" dxfId="198" priority="39" operator="between">
      <formula>0</formula>
      <formula>0.1</formula>
    </cfRule>
    <cfRule type="cellIs" dxfId="197" priority="40" operator="lessThan">
      <formula>0</formula>
    </cfRule>
    <cfRule type="cellIs" dxfId="196" priority="41" operator="greaterThanOrEqual">
      <formula>0.1</formula>
    </cfRule>
  </conditionalFormatting>
  <conditionalFormatting sqref="A1:XFD1 A3:XFD23 B2:XFD2 A25:XFD1048576 A24 J24:XFD24">
    <cfRule type="cellIs" dxfId="195" priority="38" operator="between">
      <formula>-0.1</formula>
      <formula>0</formula>
    </cfRule>
  </conditionalFormatting>
  <conditionalFormatting sqref="A2">
    <cfRule type="cellIs" dxfId="194" priority="37" operator="between">
      <formula>-0.1</formula>
      <formula>0</formula>
    </cfRule>
  </conditionalFormatting>
  <conditionalFormatting sqref="B24">
    <cfRule type="cellIs" dxfId="193" priority="34" operator="between">
      <formula>0</formula>
      <formula>0.1</formula>
    </cfRule>
    <cfRule type="cellIs" dxfId="192" priority="35" operator="lessThan">
      <formula>0</formula>
    </cfRule>
    <cfRule type="cellIs" dxfId="191" priority="36" operator="greaterThanOrEqual">
      <formula>0.1</formula>
    </cfRule>
  </conditionalFormatting>
  <conditionalFormatting sqref="B24">
    <cfRule type="cellIs" dxfId="190" priority="33" operator="between">
      <formula>-0.1</formula>
      <formula>0</formula>
    </cfRule>
  </conditionalFormatting>
  <conditionalFormatting sqref="C24">
    <cfRule type="cellIs" dxfId="189" priority="30" operator="between">
      <formula>0</formula>
      <formula>0.1</formula>
    </cfRule>
    <cfRule type="cellIs" dxfId="188" priority="31" operator="lessThan">
      <formula>0</formula>
    </cfRule>
    <cfRule type="cellIs" dxfId="187" priority="32" operator="greaterThanOrEqual">
      <formula>0.1</formula>
    </cfRule>
  </conditionalFormatting>
  <conditionalFormatting sqref="C24">
    <cfRule type="cellIs" dxfId="186" priority="29" operator="between">
      <formula>-0.1</formula>
      <formula>0</formula>
    </cfRule>
  </conditionalFormatting>
  <conditionalFormatting sqref="D24">
    <cfRule type="cellIs" dxfId="185" priority="26" operator="between">
      <formula>0</formula>
      <formula>0.1</formula>
    </cfRule>
    <cfRule type="cellIs" dxfId="184" priority="27" operator="lessThan">
      <formula>0</formula>
    </cfRule>
    <cfRule type="cellIs" dxfId="183" priority="28" operator="greaterThanOrEqual">
      <formula>0.1</formula>
    </cfRule>
  </conditionalFormatting>
  <conditionalFormatting sqref="D24">
    <cfRule type="cellIs" dxfId="182" priority="25" operator="between">
      <formula>-0.1</formula>
      <formula>0</formula>
    </cfRule>
  </conditionalFormatting>
  <conditionalFormatting sqref="E24">
    <cfRule type="cellIs" dxfId="181" priority="18" operator="between">
      <formula>0</formula>
      <formula>0.1</formula>
    </cfRule>
    <cfRule type="cellIs" dxfId="180" priority="19" operator="lessThan">
      <formula>0</formula>
    </cfRule>
    <cfRule type="cellIs" dxfId="179" priority="20" operator="greaterThanOrEqual">
      <formula>0.1</formula>
    </cfRule>
  </conditionalFormatting>
  <conditionalFormatting sqref="E24">
    <cfRule type="cellIs" dxfId="178" priority="17" operator="between">
      <formula>-0.1</formula>
      <formula>0</formula>
    </cfRule>
  </conditionalFormatting>
  <conditionalFormatting sqref="F24">
    <cfRule type="cellIs" dxfId="177" priority="14" operator="between">
      <formula>0</formula>
      <formula>0.1</formula>
    </cfRule>
    <cfRule type="cellIs" dxfId="176" priority="15" operator="lessThan">
      <formula>0</formula>
    </cfRule>
    <cfRule type="cellIs" dxfId="175" priority="16" operator="greaterThanOrEqual">
      <formula>0.1</formula>
    </cfRule>
  </conditionalFormatting>
  <conditionalFormatting sqref="F24">
    <cfRule type="cellIs" dxfId="174" priority="13" operator="between">
      <formula>-0.1</formula>
      <formula>0</formula>
    </cfRule>
  </conditionalFormatting>
  <conditionalFormatting sqref="G24">
    <cfRule type="cellIs" dxfId="173" priority="10" operator="between">
      <formula>0</formula>
      <formula>0.1</formula>
    </cfRule>
    <cfRule type="cellIs" dxfId="172" priority="11" operator="lessThan">
      <formula>0</formula>
    </cfRule>
    <cfRule type="cellIs" dxfId="171" priority="12" operator="greaterThanOrEqual">
      <formula>0.1</formula>
    </cfRule>
  </conditionalFormatting>
  <conditionalFormatting sqref="G24">
    <cfRule type="cellIs" dxfId="170" priority="9" operator="between">
      <formula>-0.1</formula>
      <formula>0</formula>
    </cfRule>
  </conditionalFormatting>
  <conditionalFormatting sqref="H24">
    <cfRule type="cellIs" dxfId="169" priority="6" operator="between">
      <formula>0</formula>
      <formula>0.1</formula>
    </cfRule>
    <cfRule type="cellIs" dxfId="168" priority="7" operator="lessThan">
      <formula>0</formula>
    </cfRule>
    <cfRule type="cellIs" dxfId="167" priority="8" operator="greaterThanOrEqual">
      <formula>0.1</formula>
    </cfRule>
  </conditionalFormatting>
  <conditionalFormatting sqref="H24">
    <cfRule type="cellIs" dxfId="166" priority="5" operator="between">
      <formula>-0.1</formula>
      <formula>0</formula>
    </cfRule>
  </conditionalFormatting>
  <conditionalFormatting sqref="I24">
    <cfRule type="cellIs" dxfId="165" priority="2" operator="between">
      <formula>0</formula>
      <formula>0.1</formula>
    </cfRule>
    <cfRule type="cellIs" dxfId="164" priority="3" operator="lessThan">
      <formula>0</formula>
    </cfRule>
    <cfRule type="cellIs" dxfId="163" priority="4" operator="greaterThanOrEqual">
      <formula>0.1</formula>
    </cfRule>
  </conditionalFormatting>
  <conditionalFormatting sqref="I24">
    <cfRule type="cellIs" dxfId="162" priority="1" operator="between">
      <formula>-0.1</formula>
      <formula>0</formula>
    </cfRule>
  </conditionalFormatting>
  <pageMargins left="0.7" right="0.7" top="0.75" bottom="0.75" header="0.3" footer="0.3"/>
  <pageSetup paperSize="9" scale="82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4">
    <pageSetUpPr fitToPage="1"/>
  </sheetPr>
  <dimension ref="A1:J38"/>
  <sheetViews>
    <sheetView showGridLines="0" showZeros="0" zoomScale="85" zoomScaleNormal="85" workbookViewId="0">
      <selection activeCell="A100" sqref="A100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10" ht="16.5" customHeight="1" x14ac:dyDescent="0.3">
      <c r="A1" s="175" t="str">
        <f>'Table of Contents'!B54</f>
        <v>Table 1.30</v>
      </c>
      <c r="B1" s="175"/>
      <c r="C1" s="63"/>
    </row>
    <row r="2" spans="1:10" ht="16.5" customHeight="1" x14ac:dyDescent="0.3">
      <c r="A2" s="4" t="str">
        <f>"AIF: "&amp;"Net sales year to date as of "&amp;'Table of Contents'!A3:C3</f>
        <v>AIF: Net sales year to date as of 2016:Q2</v>
      </c>
      <c r="C2" s="64"/>
      <c r="D2" s="66"/>
    </row>
    <row r="3" spans="1:10" ht="16.5" customHeight="1" x14ac:dyDescent="0.3">
      <c r="A3" s="2" t="s">
        <v>104</v>
      </c>
      <c r="C3" s="64"/>
    </row>
    <row r="4" spans="1:10" ht="16.5" customHeight="1" x14ac:dyDescent="0.3">
      <c r="A4" s="64"/>
      <c r="B4" s="64"/>
      <c r="C4" s="64"/>
    </row>
    <row r="5" spans="1:10" ht="16.5" customHeight="1" x14ac:dyDescent="0.3">
      <c r="A5" s="64"/>
      <c r="B5" s="64"/>
      <c r="C5" s="64"/>
    </row>
    <row r="6" spans="1:10" ht="16.5" customHeight="1" x14ac:dyDescent="0.3">
      <c r="A6" s="38"/>
      <c r="B6" s="54" t="s">
        <v>234</v>
      </c>
      <c r="C6" s="54"/>
      <c r="D6" s="54"/>
      <c r="E6" s="54"/>
      <c r="F6" s="54"/>
      <c r="G6" s="54"/>
      <c r="H6" s="54"/>
      <c r="I6" s="54"/>
      <c r="J6" s="54"/>
    </row>
    <row r="7" spans="1:10" ht="16.5" customHeight="1" x14ac:dyDescent="0.3">
      <c r="A7" s="38"/>
      <c r="B7" s="119" t="s">
        <v>108</v>
      </c>
      <c r="C7" s="45" t="s">
        <v>111</v>
      </c>
      <c r="D7" s="45" t="s">
        <v>115</v>
      </c>
      <c r="E7" s="45" t="s">
        <v>116</v>
      </c>
      <c r="F7" s="45" t="s">
        <v>171</v>
      </c>
      <c r="G7" s="45" t="s">
        <v>172</v>
      </c>
      <c r="H7" s="45" t="s">
        <v>109</v>
      </c>
      <c r="I7" s="45" t="s">
        <v>173</v>
      </c>
      <c r="J7" s="45" t="s">
        <v>113</v>
      </c>
    </row>
    <row r="8" spans="1:10" ht="16.5" customHeight="1" x14ac:dyDescent="0.3">
      <c r="A8" s="46" t="s">
        <v>76</v>
      </c>
      <c r="B8" s="98">
        <v>170.172</v>
      </c>
      <c r="C8" s="98">
        <v>-113.43900000000001</v>
      </c>
      <c r="D8" s="98">
        <v>-28.846000000000004</v>
      </c>
      <c r="E8" s="98">
        <v>-86.43</v>
      </c>
      <c r="F8" s="98">
        <v>0</v>
      </c>
      <c r="G8" s="98">
        <v>-250.69600000000003</v>
      </c>
      <c r="H8" s="98">
        <v>18.650000000000002</v>
      </c>
      <c r="I8" s="98">
        <v>614.21199999999999</v>
      </c>
      <c r="J8" s="98">
        <v>16.721</v>
      </c>
    </row>
    <row r="9" spans="1:10" ht="16.5" customHeight="1" x14ac:dyDescent="0.3">
      <c r="A9" s="46" t="s">
        <v>77</v>
      </c>
      <c r="B9" s="157">
        <v>0</v>
      </c>
      <c r="C9" s="157">
        <v>0</v>
      </c>
      <c r="D9" s="157">
        <v>0</v>
      </c>
      <c r="E9" s="157">
        <v>0</v>
      </c>
      <c r="F9" s="157">
        <v>0</v>
      </c>
      <c r="G9" s="157">
        <v>0</v>
      </c>
      <c r="H9" s="157">
        <v>0</v>
      </c>
      <c r="I9" s="157">
        <v>0</v>
      </c>
      <c r="J9" s="157">
        <v>0</v>
      </c>
    </row>
    <row r="10" spans="1:10" ht="16.5" customHeight="1" x14ac:dyDescent="0.3">
      <c r="A10" s="46" t="s">
        <v>78</v>
      </c>
      <c r="B10" s="98">
        <v>0</v>
      </c>
      <c r="C10" s="98">
        <v>0</v>
      </c>
      <c r="D10" s="98">
        <v>0</v>
      </c>
      <c r="E10" s="98">
        <v>0</v>
      </c>
      <c r="F10" s="98">
        <v>0</v>
      </c>
      <c r="G10" s="98">
        <v>0</v>
      </c>
      <c r="H10" s="98">
        <v>0</v>
      </c>
      <c r="I10" s="98">
        <v>0</v>
      </c>
      <c r="J10" s="98">
        <v>0</v>
      </c>
    </row>
    <row r="11" spans="1:10" ht="16.5" customHeight="1" x14ac:dyDescent="0.3">
      <c r="A11" s="46" t="s">
        <v>79</v>
      </c>
      <c r="B11" s="157">
        <v>0</v>
      </c>
      <c r="C11" s="157">
        <v>0</v>
      </c>
      <c r="D11" s="157">
        <v>0</v>
      </c>
      <c r="E11" s="157">
        <v>0</v>
      </c>
      <c r="F11" s="157">
        <v>0</v>
      </c>
      <c r="G11" s="157">
        <v>0</v>
      </c>
      <c r="H11" s="157">
        <v>0</v>
      </c>
      <c r="I11" s="157">
        <v>0</v>
      </c>
      <c r="J11" s="157">
        <v>0</v>
      </c>
    </row>
    <row r="12" spans="1:10" ht="16.5" customHeight="1" x14ac:dyDescent="0.3">
      <c r="A12" s="46" t="s">
        <v>80</v>
      </c>
      <c r="B12" s="98">
        <v>87.55</v>
      </c>
      <c r="C12" s="98">
        <v>0</v>
      </c>
      <c r="D12" s="98">
        <v>0</v>
      </c>
      <c r="E12" s="98">
        <v>0</v>
      </c>
      <c r="F12" s="98">
        <v>0</v>
      </c>
      <c r="G12" s="98">
        <v>0</v>
      </c>
      <c r="H12" s="98">
        <v>0</v>
      </c>
      <c r="I12" s="98">
        <v>87.55</v>
      </c>
      <c r="J12" s="98">
        <v>0</v>
      </c>
    </row>
    <row r="13" spans="1:10" ht="16.5" customHeight="1" x14ac:dyDescent="0.3">
      <c r="A13" s="46" t="s">
        <v>81</v>
      </c>
      <c r="B13" s="157">
        <v>-647.16</v>
      </c>
      <c r="C13" s="157">
        <v>-301.61</v>
      </c>
      <c r="D13" s="157">
        <v>-4146.67</v>
      </c>
      <c r="E13" s="157">
        <v>3856.28</v>
      </c>
      <c r="F13" s="157">
        <v>-136.94</v>
      </c>
      <c r="G13" s="157">
        <v>0</v>
      </c>
      <c r="H13" s="157">
        <v>-44.39</v>
      </c>
      <c r="I13" s="157">
        <v>0</v>
      </c>
      <c r="J13" s="157">
        <v>126.18</v>
      </c>
    </row>
    <row r="14" spans="1:10" ht="16.5" customHeight="1" x14ac:dyDescent="0.3">
      <c r="A14" s="46" t="s">
        <v>82</v>
      </c>
      <c r="B14" s="98">
        <v>316.34535040000003</v>
      </c>
      <c r="C14" s="98">
        <v>-338.177393</v>
      </c>
      <c r="D14" s="98">
        <v>185.22446622999999</v>
      </c>
      <c r="E14" s="98">
        <v>114.17421859</v>
      </c>
      <c r="F14" s="98">
        <v>10.952677029999997</v>
      </c>
      <c r="G14" s="98">
        <v>-26.69342151</v>
      </c>
      <c r="H14" s="98">
        <v>0</v>
      </c>
      <c r="I14" s="98">
        <v>-0.79727790000000009</v>
      </c>
      <c r="J14" s="98">
        <v>371.66208069999999</v>
      </c>
    </row>
    <row r="15" spans="1:10" ht="16.5" customHeight="1" x14ac:dyDescent="0.3">
      <c r="A15" s="46" t="s">
        <v>83</v>
      </c>
      <c r="B15" s="157">
        <v>12500</v>
      </c>
      <c r="C15" s="157">
        <v>-400</v>
      </c>
      <c r="D15" s="157">
        <v>3100</v>
      </c>
      <c r="E15" s="157">
        <v>8000</v>
      </c>
      <c r="F15" s="157">
        <v>2900</v>
      </c>
      <c r="G15" s="157">
        <v>-1100</v>
      </c>
      <c r="H15" s="157">
        <v>0</v>
      </c>
      <c r="I15" s="157">
        <v>0</v>
      </c>
      <c r="J15" s="157">
        <v>0</v>
      </c>
    </row>
    <row r="16" spans="1:10" ht="16.5" customHeight="1" x14ac:dyDescent="0.3">
      <c r="A16" s="46" t="s">
        <v>84</v>
      </c>
      <c r="B16" s="98">
        <v>49912.584000000003</v>
      </c>
      <c r="C16" s="98">
        <v>3336.0720000000001</v>
      </c>
      <c r="D16" s="98">
        <v>10233.814</v>
      </c>
      <c r="E16" s="98">
        <v>20052.170999999998</v>
      </c>
      <c r="F16" s="98">
        <v>-1175.3349999999998</v>
      </c>
      <c r="G16" s="98">
        <v>0</v>
      </c>
      <c r="H16" s="98">
        <v>-118.194</v>
      </c>
      <c r="I16" s="98">
        <v>7380.1440000000002</v>
      </c>
      <c r="J16" s="98">
        <v>10203.912</v>
      </c>
    </row>
    <row r="17" spans="1:10" ht="16.5" customHeight="1" x14ac:dyDescent="0.3">
      <c r="A17" s="46" t="s">
        <v>85</v>
      </c>
      <c r="B17" s="157">
        <v>0</v>
      </c>
      <c r="C17" s="157">
        <v>0</v>
      </c>
      <c r="D17" s="157">
        <v>0</v>
      </c>
      <c r="E17" s="157">
        <v>0</v>
      </c>
      <c r="F17" s="157">
        <v>0</v>
      </c>
      <c r="G17" s="157">
        <v>0</v>
      </c>
      <c r="H17" s="157">
        <v>0</v>
      </c>
      <c r="I17" s="157">
        <v>0</v>
      </c>
      <c r="J17" s="157">
        <v>0</v>
      </c>
    </row>
    <row r="18" spans="1:10" ht="16.5" customHeight="1" x14ac:dyDescent="0.3">
      <c r="A18" s="46" t="s">
        <v>86</v>
      </c>
      <c r="B18" s="98">
        <v>-525.88</v>
      </c>
      <c r="C18" s="98">
        <v>-13.12</v>
      </c>
      <c r="D18" s="98">
        <v>-115.21</v>
      </c>
      <c r="E18" s="98">
        <v>-5.0800000000000054</v>
      </c>
      <c r="F18" s="98">
        <v>-726.4</v>
      </c>
      <c r="G18" s="98">
        <v>-73.17</v>
      </c>
      <c r="H18" s="98">
        <v>111.78</v>
      </c>
      <c r="I18" s="98">
        <v>299.34000000000003</v>
      </c>
      <c r="J18" s="98">
        <v>-4.01</v>
      </c>
    </row>
    <row r="19" spans="1:10" ht="16.5" customHeight="1" x14ac:dyDescent="0.3">
      <c r="A19" s="46" t="s">
        <v>87</v>
      </c>
      <c r="B19" s="157">
        <v>5478</v>
      </c>
      <c r="C19" s="157">
        <v>0</v>
      </c>
      <c r="D19" s="157">
        <v>0</v>
      </c>
      <c r="E19" s="157">
        <v>0</v>
      </c>
      <c r="F19" s="157">
        <v>522</v>
      </c>
      <c r="G19" s="157">
        <v>0</v>
      </c>
      <c r="H19" s="157">
        <v>0</v>
      </c>
      <c r="I19" s="157">
        <v>845</v>
      </c>
      <c r="J19" s="157">
        <v>4111</v>
      </c>
    </row>
    <row r="20" spans="1:10" ht="16.5" customHeight="1" x14ac:dyDescent="0.3">
      <c r="A20" s="46" t="s">
        <v>88</v>
      </c>
      <c r="B20" s="98">
        <v>-313.29000000000002</v>
      </c>
      <c r="C20" s="98">
        <v>0</v>
      </c>
      <c r="D20" s="98">
        <v>45.679999999999993</v>
      </c>
      <c r="E20" s="98">
        <v>35</v>
      </c>
      <c r="F20" s="98">
        <v>0</v>
      </c>
      <c r="G20" s="98">
        <v>0</v>
      </c>
      <c r="H20" s="98">
        <v>-388.26</v>
      </c>
      <c r="I20" s="98">
        <v>0</v>
      </c>
      <c r="J20" s="98">
        <v>-5.71</v>
      </c>
    </row>
    <row r="21" spans="1:10" ht="16.5" customHeight="1" x14ac:dyDescent="0.3">
      <c r="A21" s="46" t="s">
        <v>89</v>
      </c>
      <c r="B21" s="157">
        <v>75.62</v>
      </c>
      <c r="C21" s="157">
        <v>10.309999999999999</v>
      </c>
      <c r="D21" s="157">
        <v>93.72</v>
      </c>
      <c r="E21" s="157">
        <v>-43.379999999999995</v>
      </c>
      <c r="F21" s="157">
        <v>0</v>
      </c>
      <c r="G21" s="157">
        <v>0</v>
      </c>
      <c r="H21" s="157">
        <v>0.87</v>
      </c>
      <c r="I21" s="157">
        <v>5.26</v>
      </c>
      <c r="J21" s="157">
        <v>8.83</v>
      </c>
    </row>
    <row r="22" spans="1:10" ht="16.5" customHeight="1" x14ac:dyDescent="0.3">
      <c r="A22" s="46" t="s">
        <v>90</v>
      </c>
      <c r="B22" s="98">
        <v>15548</v>
      </c>
      <c r="C22" s="98">
        <v>23</v>
      </c>
      <c r="D22" s="98">
        <v>1547</v>
      </c>
      <c r="E22" s="98">
        <v>2803</v>
      </c>
      <c r="F22" s="98">
        <v>-216</v>
      </c>
      <c r="G22" s="98">
        <v>0</v>
      </c>
      <c r="H22" s="98">
        <v>0</v>
      </c>
      <c r="I22" s="98">
        <v>3462</v>
      </c>
      <c r="J22" s="98">
        <v>7929</v>
      </c>
    </row>
    <row r="23" spans="1:10" ht="16.5" customHeight="1" x14ac:dyDescent="0.3">
      <c r="A23" s="46" t="s">
        <v>91</v>
      </c>
      <c r="B23" s="157">
        <v>-136.21250428751898</v>
      </c>
      <c r="C23" s="157">
        <v>237.9223684189281</v>
      </c>
      <c r="D23" s="157">
        <v>2.8174562626540016</v>
      </c>
      <c r="E23" s="157">
        <v>-13.058429900000002</v>
      </c>
      <c r="F23" s="157">
        <v>0</v>
      </c>
      <c r="G23" s="157">
        <v>0</v>
      </c>
      <c r="H23" s="157">
        <v>1.051015</v>
      </c>
      <c r="I23" s="157">
        <v>7.1612429399999993</v>
      </c>
      <c r="J23" s="157">
        <v>-372.10615700910296</v>
      </c>
    </row>
    <row r="24" spans="1:10" ht="16.5" customHeight="1" x14ac:dyDescent="0.3">
      <c r="A24" s="46" t="s">
        <v>92</v>
      </c>
      <c r="B24" s="33" t="s">
        <v>251</v>
      </c>
      <c r="C24" s="33" t="s">
        <v>251</v>
      </c>
      <c r="D24" s="33" t="s">
        <v>251</v>
      </c>
      <c r="E24" s="33" t="s">
        <v>251</v>
      </c>
      <c r="F24" s="33" t="s">
        <v>251</v>
      </c>
      <c r="G24" s="33" t="s">
        <v>251</v>
      </c>
      <c r="H24" s="33" t="s">
        <v>251</v>
      </c>
      <c r="I24" s="33" t="s">
        <v>251</v>
      </c>
      <c r="J24" s="33" t="s">
        <v>251</v>
      </c>
    </row>
    <row r="25" spans="1:10" ht="16.5" customHeight="1" x14ac:dyDescent="0.3">
      <c r="A25" s="46" t="s">
        <v>93</v>
      </c>
      <c r="B25" s="157">
        <v>0</v>
      </c>
      <c r="C25" s="157">
        <v>0</v>
      </c>
      <c r="D25" s="157">
        <v>0</v>
      </c>
      <c r="E25" s="157">
        <v>0</v>
      </c>
      <c r="F25" s="157">
        <v>0</v>
      </c>
      <c r="G25" s="157">
        <v>0</v>
      </c>
      <c r="H25" s="157">
        <v>0</v>
      </c>
      <c r="I25" s="157">
        <v>0</v>
      </c>
      <c r="J25" s="157">
        <v>0</v>
      </c>
    </row>
    <row r="26" spans="1:10" ht="16.5" customHeight="1" x14ac:dyDescent="0.3">
      <c r="A26" s="46" t="s">
        <v>94</v>
      </c>
      <c r="B26" s="98">
        <v>1010.74</v>
      </c>
      <c r="C26" s="98">
        <v>-148.16</v>
      </c>
      <c r="D26" s="98">
        <v>58.629999999999995</v>
      </c>
      <c r="E26" s="98">
        <v>51.3</v>
      </c>
      <c r="F26" s="98">
        <v>246.37</v>
      </c>
      <c r="G26" s="98">
        <v>0</v>
      </c>
      <c r="H26" s="98">
        <v>165.61</v>
      </c>
      <c r="I26" s="98">
        <v>0</v>
      </c>
      <c r="J26" s="98">
        <v>637.01</v>
      </c>
    </row>
    <row r="27" spans="1:10" ht="16.5" customHeight="1" x14ac:dyDescent="0.3">
      <c r="A27" s="46" t="s">
        <v>95</v>
      </c>
      <c r="B27" s="157">
        <v>-558.83434584999998</v>
      </c>
      <c r="C27" s="157">
        <v>-1.7180961400000001</v>
      </c>
      <c r="D27" s="157">
        <v>-257.86897696</v>
      </c>
      <c r="E27" s="157">
        <v>-11.46822081</v>
      </c>
      <c r="F27" s="157">
        <v>-130.82092649999998</v>
      </c>
      <c r="G27" s="157">
        <v>-67.356262979999997</v>
      </c>
      <c r="H27" s="157">
        <v>-0.36061279999999996</v>
      </c>
      <c r="I27" s="157">
        <v>0</v>
      </c>
      <c r="J27" s="157">
        <v>-89.241249660000008</v>
      </c>
    </row>
    <row r="28" spans="1:10" ht="16.5" customHeight="1" x14ac:dyDescent="0.3">
      <c r="A28" s="46" t="s">
        <v>96</v>
      </c>
      <c r="B28" s="98">
        <v>3.6599999999999997</v>
      </c>
      <c r="C28" s="98">
        <v>0</v>
      </c>
      <c r="D28" s="98">
        <v>0</v>
      </c>
      <c r="E28" s="98">
        <v>1.19</v>
      </c>
      <c r="F28" s="98">
        <v>0</v>
      </c>
      <c r="G28" s="98">
        <v>0</v>
      </c>
      <c r="H28" s="98">
        <v>2.1900000000000004</v>
      </c>
      <c r="I28" s="98">
        <v>0</v>
      </c>
      <c r="J28" s="98">
        <v>0.26999999999999996</v>
      </c>
    </row>
    <row r="29" spans="1:10" ht="16.5" customHeight="1" x14ac:dyDescent="0.3">
      <c r="A29" s="46" t="s">
        <v>97</v>
      </c>
      <c r="B29" s="157">
        <v>-75.756</v>
      </c>
      <c r="C29" s="157">
        <v>1.43</v>
      </c>
      <c r="D29" s="157">
        <v>0</v>
      </c>
      <c r="E29" s="157">
        <v>-11.027999999999999</v>
      </c>
      <c r="F29" s="157">
        <v>-125.414</v>
      </c>
      <c r="G29" s="157">
        <v>0</v>
      </c>
      <c r="H29" s="157">
        <v>0</v>
      </c>
      <c r="I29" s="157">
        <v>59.256</v>
      </c>
      <c r="J29" s="157">
        <v>0</v>
      </c>
    </row>
    <row r="30" spans="1:10" ht="16.5" customHeight="1" x14ac:dyDescent="0.3">
      <c r="A30" s="46" t="s">
        <v>98</v>
      </c>
      <c r="B30" s="98">
        <v>0</v>
      </c>
      <c r="C30" s="98">
        <v>0</v>
      </c>
      <c r="D30" s="98">
        <v>0</v>
      </c>
      <c r="E30" s="98">
        <v>0</v>
      </c>
      <c r="F30" s="98">
        <v>0</v>
      </c>
      <c r="G30" s="98">
        <v>0</v>
      </c>
      <c r="H30" s="98">
        <v>0</v>
      </c>
      <c r="I30" s="98">
        <v>0</v>
      </c>
      <c r="J30" s="98">
        <v>0</v>
      </c>
    </row>
    <row r="31" spans="1:10" ht="16.5" customHeight="1" x14ac:dyDescent="0.3">
      <c r="A31" s="46" t="s">
        <v>99</v>
      </c>
      <c r="B31" s="157">
        <v>3335</v>
      </c>
      <c r="C31" s="157">
        <v>389</v>
      </c>
      <c r="D31" s="157">
        <v>1461</v>
      </c>
      <c r="E31" s="157">
        <v>-43</v>
      </c>
      <c r="F31" s="157">
        <v>8</v>
      </c>
      <c r="G31" s="157">
        <v>1465</v>
      </c>
      <c r="H31" s="157">
        <v>132</v>
      </c>
      <c r="I31" s="157">
        <v>0</v>
      </c>
      <c r="J31" s="157">
        <v>-77</v>
      </c>
    </row>
    <row r="32" spans="1:10" ht="16.5" customHeight="1" x14ac:dyDescent="0.3">
      <c r="A32" s="46" t="s">
        <v>100</v>
      </c>
      <c r="B32" s="98">
        <v>-72.730000000000018</v>
      </c>
      <c r="C32" s="98">
        <v>21.89</v>
      </c>
      <c r="D32" s="98">
        <v>-48.33</v>
      </c>
      <c r="E32" s="98">
        <v>177.52</v>
      </c>
      <c r="F32" s="98">
        <v>-4.7200000000000006</v>
      </c>
      <c r="G32" s="98">
        <v>0</v>
      </c>
      <c r="H32" s="98">
        <v>-192</v>
      </c>
      <c r="I32" s="98">
        <v>0</v>
      </c>
      <c r="J32" s="98">
        <v>-27.090000000000003</v>
      </c>
    </row>
    <row r="33" spans="1:10" ht="16.5" customHeight="1" x14ac:dyDescent="0.3">
      <c r="A33" s="46" t="s">
        <v>101</v>
      </c>
      <c r="B33" s="157">
        <v>2992.17</v>
      </c>
      <c r="C33" s="157">
        <v>0</v>
      </c>
      <c r="D33" s="157">
        <v>0</v>
      </c>
      <c r="E33" s="157">
        <v>0</v>
      </c>
      <c r="F33" s="157">
        <v>0</v>
      </c>
      <c r="G33" s="157">
        <v>0</v>
      </c>
      <c r="H33" s="157">
        <v>0</v>
      </c>
      <c r="I33" s="157">
        <v>325.94</v>
      </c>
      <c r="J33" s="157">
        <v>2666.21</v>
      </c>
    </row>
    <row r="34" spans="1:10" ht="16.5" customHeight="1" x14ac:dyDescent="0.3">
      <c r="A34" s="46" t="s">
        <v>102</v>
      </c>
      <c r="B34" s="98">
        <v>0</v>
      </c>
      <c r="C34" s="98">
        <v>0</v>
      </c>
      <c r="D34" s="98">
        <v>0</v>
      </c>
      <c r="E34" s="98">
        <v>0</v>
      </c>
      <c r="F34" s="98">
        <v>0</v>
      </c>
      <c r="G34" s="98">
        <v>0</v>
      </c>
      <c r="H34" s="98">
        <v>0</v>
      </c>
      <c r="I34" s="98">
        <v>0</v>
      </c>
      <c r="J34" s="98">
        <v>0</v>
      </c>
    </row>
    <row r="35" spans="1:10" ht="16.5" customHeight="1" x14ac:dyDescent="0.3">
      <c r="A35" s="46" t="s">
        <v>103</v>
      </c>
      <c r="B35" s="157">
        <v>-2630.13</v>
      </c>
      <c r="C35" s="157">
        <v>424.49</v>
      </c>
      <c r="D35" s="157">
        <v>-125.17000000000002</v>
      </c>
      <c r="E35" s="157">
        <v>647.1</v>
      </c>
      <c r="F35" s="157">
        <v>19.720000000000002</v>
      </c>
      <c r="G35" s="157">
        <v>-504.75</v>
      </c>
      <c r="H35" s="157">
        <v>-50.860000000000007</v>
      </c>
      <c r="I35" s="157">
        <v>-3647.4900000000002</v>
      </c>
      <c r="J35" s="157">
        <v>606.85</v>
      </c>
    </row>
    <row r="36" spans="1:10" ht="16.5" customHeight="1" x14ac:dyDescent="0.3">
      <c r="A36" s="47" t="s">
        <v>105</v>
      </c>
      <c r="B36" s="101">
        <v>102421.84850026239</v>
      </c>
      <c r="C36" s="101">
        <v>11468.88987927892</v>
      </c>
      <c r="D36" s="101">
        <v>8661.7909455326499</v>
      </c>
      <c r="E36" s="101">
        <v>35430.2905678799</v>
      </c>
      <c r="F36" s="101">
        <v>1191.4127505299903</v>
      </c>
      <c r="G36" s="101">
        <v>-557.66568448999999</v>
      </c>
      <c r="H36" s="101">
        <v>-361.913597799998</v>
      </c>
      <c r="I36" s="101">
        <v>11226.57596504</v>
      </c>
      <c r="J36" s="101">
        <v>35362.487674030803</v>
      </c>
    </row>
    <row r="37" spans="1:10" ht="16.5" customHeight="1" x14ac:dyDescent="0.3">
      <c r="A37" s="38"/>
      <c r="B37" s="1">
        <v>0</v>
      </c>
      <c r="C37" s="38"/>
      <c r="D37" s="38"/>
      <c r="E37" s="38"/>
      <c r="F37" s="38"/>
      <c r="G37" s="38"/>
      <c r="H37" s="38"/>
      <c r="I37" s="38"/>
    </row>
    <row r="38" spans="1:10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9xwjDOw5H4j8qAwXNjId7I/ANpnxRM4tIJoC0e7S9W+i1p64PBAqpfxsI65iAfYInTPmQqoYFvzpPm4gUZ9IxA==" saltValue="PnnGzLIq96Jl1Uy4NLBoyQ==" spinCount="100000" sheet="1" objects="1" scenarios="1"/>
  <mergeCells count="1">
    <mergeCell ref="A1:B1"/>
  </mergeCells>
  <conditionalFormatting sqref="B8:J23 B25:B37 C25:J36">
    <cfRule type="cellIs" dxfId="161" priority="39" operator="between">
      <formula>0</formula>
      <formula>0.1</formula>
    </cfRule>
    <cfRule type="cellIs" dxfId="160" priority="40" operator="lessThan">
      <formula>0</formula>
    </cfRule>
    <cfRule type="cellIs" dxfId="159" priority="41" operator="greaterThanOrEqual">
      <formula>0.1</formula>
    </cfRule>
  </conditionalFormatting>
  <conditionalFormatting sqref="A1:XFD1 A3:XFD23 B2:XFD2 A25:XFD1048576 A24 K24:XFD24">
    <cfRule type="cellIs" dxfId="158" priority="38" operator="between">
      <formula>-0.1</formula>
      <formula>0</formula>
    </cfRule>
  </conditionalFormatting>
  <conditionalFormatting sqref="A2">
    <cfRule type="cellIs" dxfId="157" priority="37" operator="between">
      <formula>-0.1</formula>
      <formula>0</formula>
    </cfRule>
  </conditionalFormatting>
  <conditionalFormatting sqref="B24">
    <cfRule type="cellIs" dxfId="156" priority="34" operator="between">
      <formula>0</formula>
      <formula>0.1</formula>
    </cfRule>
    <cfRule type="cellIs" dxfId="155" priority="35" operator="lessThan">
      <formula>0</formula>
    </cfRule>
    <cfRule type="cellIs" dxfId="154" priority="36" operator="greaterThanOrEqual">
      <formula>0.1</formula>
    </cfRule>
  </conditionalFormatting>
  <conditionalFormatting sqref="B24">
    <cfRule type="cellIs" dxfId="153" priority="33" operator="between">
      <formula>-0.1</formula>
      <formula>0</formula>
    </cfRule>
  </conditionalFormatting>
  <conditionalFormatting sqref="C24">
    <cfRule type="cellIs" dxfId="152" priority="30" operator="between">
      <formula>0</formula>
      <formula>0.1</formula>
    </cfRule>
    <cfRule type="cellIs" dxfId="151" priority="31" operator="lessThan">
      <formula>0</formula>
    </cfRule>
    <cfRule type="cellIs" dxfId="150" priority="32" operator="greaterThanOrEqual">
      <formula>0.1</formula>
    </cfRule>
  </conditionalFormatting>
  <conditionalFormatting sqref="C24">
    <cfRule type="cellIs" dxfId="149" priority="29" operator="between">
      <formula>-0.1</formula>
      <formula>0</formula>
    </cfRule>
  </conditionalFormatting>
  <conditionalFormatting sqref="D24">
    <cfRule type="cellIs" dxfId="148" priority="26" operator="between">
      <formula>0</formula>
      <formula>0.1</formula>
    </cfRule>
    <cfRule type="cellIs" dxfId="147" priority="27" operator="lessThan">
      <formula>0</formula>
    </cfRule>
    <cfRule type="cellIs" dxfId="146" priority="28" operator="greaterThanOrEqual">
      <formula>0.1</formula>
    </cfRule>
  </conditionalFormatting>
  <conditionalFormatting sqref="D24">
    <cfRule type="cellIs" dxfId="145" priority="25" operator="between">
      <formula>-0.1</formula>
      <formula>0</formula>
    </cfRule>
  </conditionalFormatting>
  <conditionalFormatting sqref="E24">
    <cfRule type="cellIs" dxfId="144" priority="22" operator="between">
      <formula>0</formula>
      <formula>0.1</formula>
    </cfRule>
    <cfRule type="cellIs" dxfId="143" priority="23" operator="lessThan">
      <formula>0</formula>
    </cfRule>
    <cfRule type="cellIs" dxfId="142" priority="24" operator="greaterThanOrEqual">
      <formula>0.1</formula>
    </cfRule>
  </conditionalFormatting>
  <conditionalFormatting sqref="E24">
    <cfRule type="cellIs" dxfId="141" priority="21" operator="between">
      <formula>-0.1</formula>
      <formula>0</formula>
    </cfRule>
  </conditionalFormatting>
  <conditionalFormatting sqref="F24">
    <cfRule type="cellIs" dxfId="140" priority="18" operator="between">
      <formula>0</formula>
      <formula>0.1</formula>
    </cfRule>
    <cfRule type="cellIs" dxfId="139" priority="19" operator="lessThan">
      <formula>0</formula>
    </cfRule>
    <cfRule type="cellIs" dxfId="138" priority="20" operator="greaterThanOrEqual">
      <formula>0.1</formula>
    </cfRule>
  </conditionalFormatting>
  <conditionalFormatting sqref="F24">
    <cfRule type="cellIs" dxfId="137" priority="17" operator="between">
      <formula>-0.1</formula>
      <formula>0</formula>
    </cfRule>
  </conditionalFormatting>
  <conditionalFormatting sqref="G24">
    <cfRule type="cellIs" dxfId="136" priority="14" operator="between">
      <formula>0</formula>
      <formula>0.1</formula>
    </cfRule>
    <cfRule type="cellIs" dxfId="135" priority="15" operator="lessThan">
      <formula>0</formula>
    </cfRule>
    <cfRule type="cellIs" dxfId="134" priority="16" operator="greaterThanOrEqual">
      <formula>0.1</formula>
    </cfRule>
  </conditionalFormatting>
  <conditionalFormatting sqref="G24">
    <cfRule type="cellIs" dxfId="133" priority="13" operator="between">
      <formula>-0.1</formula>
      <formula>0</formula>
    </cfRule>
  </conditionalFormatting>
  <conditionalFormatting sqref="H24">
    <cfRule type="cellIs" dxfId="132" priority="10" operator="between">
      <formula>0</formula>
      <formula>0.1</formula>
    </cfRule>
    <cfRule type="cellIs" dxfId="131" priority="11" operator="lessThan">
      <formula>0</formula>
    </cfRule>
    <cfRule type="cellIs" dxfId="130" priority="12" operator="greaterThanOrEqual">
      <formula>0.1</formula>
    </cfRule>
  </conditionalFormatting>
  <conditionalFormatting sqref="H24">
    <cfRule type="cellIs" dxfId="129" priority="9" operator="between">
      <formula>-0.1</formula>
      <formula>0</formula>
    </cfRule>
  </conditionalFormatting>
  <conditionalFormatting sqref="I24">
    <cfRule type="cellIs" dxfId="128" priority="6" operator="between">
      <formula>0</formula>
      <formula>0.1</formula>
    </cfRule>
    <cfRule type="cellIs" dxfId="127" priority="7" operator="lessThan">
      <formula>0</formula>
    </cfRule>
    <cfRule type="cellIs" dxfId="126" priority="8" operator="greaterThanOrEqual">
      <formula>0.1</formula>
    </cfRule>
  </conditionalFormatting>
  <conditionalFormatting sqref="I24">
    <cfRule type="cellIs" dxfId="125" priority="5" operator="between">
      <formula>-0.1</formula>
      <formula>0</formula>
    </cfRule>
  </conditionalFormatting>
  <conditionalFormatting sqref="J24">
    <cfRule type="cellIs" dxfId="124" priority="2" operator="between">
      <formula>0</formula>
      <formula>0.1</formula>
    </cfRule>
    <cfRule type="cellIs" dxfId="123" priority="3" operator="lessThan">
      <formula>0</formula>
    </cfRule>
    <cfRule type="cellIs" dxfId="122" priority="4" operator="greaterThanOrEqual">
      <formula>0.1</formula>
    </cfRule>
  </conditionalFormatting>
  <conditionalFormatting sqref="J24">
    <cfRule type="cellIs" dxfId="121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I38"/>
  <sheetViews>
    <sheetView showGridLines="0" showZeros="0" zoomScale="85" zoomScaleNormal="85" workbookViewId="0">
      <selection activeCell="A100" sqref="A100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9" ht="16.5" customHeight="1" x14ac:dyDescent="0.25">
      <c r="A1" s="175" t="s">
        <v>68</v>
      </c>
      <c r="B1" s="175"/>
      <c r="C1" s="40"/>
    </row>
    <row r="2" spans="1:9" ht="16.5" customHeight="1" x14ac:dyDescent="0.3">
      <c r="A2" s="4" t="str">
        <f>'Table of Contents'!A57&amp;", "&amp;'Table of Contents'!A3</f>
        <v>Total Number of UCITS Funds, 2016:Q2</v>
      </c>
      <c r="B2" s="1"/>
      <c r="C2" s="42"/>
      <c r="D2" s="43"/>
    </row>
    <row r="3" spans="1:9" ht="16.5" customHeight="1" x14ac:dyDescent="0.3">
      <c r="A3" s="2"/>
      <c r="B3" s="1"/>
      <c r="C3" s="42"/>
    </row>
    <row r="6" spans="1:9" ht="16.5" customHeight="1" x14ac:dyDescent="0.3">
      <c r="B6" s="54" t="s">
        <v>188</v>
      </c>
      <c r="C6" s="54"/>
      <c r="D6" s="54"/>
      <c r="E6" s="54"/>
      <c r="F6" s="54"/>
      <c r="G6" s="54"/>
      <c r="H6" s="54"/>
      <c r="I6" s="54"/>
    </row>
    <row r="7" spans="1:9" ht="16.5" customHeight="1" x14ac:dyDescent="0.3">
      <c r="A7" s="38"/>
      <c r="B7" s="126" t="s">
        <v>108</v>
      </c>
      <c r="C7" s="127" t="s">
        <v>111</v>
      </c>
      <c r="D7" s="127" t="s">
        <v>115</v>
      </c>
      <c r="E7" s="127" t="s">
        <v>116</v>
      </c>
      <c r="F7" s="127" t="s">
        <v>171</v>
      </c>
      <c r="G7" s="127" t="s">
        <v>172</v>
      </c>
      <c r="H7" s="127" t="s">
        <v>109</v>
      </c>
      <c r="I7" s="127" t="s">
        <v>113</v>
      </c>
    </row>
    <row r="8" spans="1:9" ht="16.5" customHeight="1" x14ac:dyDescent="0.3">
      <c r="A8" s="46" t="s">
        <v>76</v>
      </c>
      <c r="B8" s="76">
        <v>1041</v>
      </c>
      <c r="C8" s="92">
        <v>275</v>
      </c>
      <c r="D8" s="92">
        <v>375</v>
      </c>
      <c r="E8" s="92">
        <v>337</v>
      </c>
      <c r="F8" s="92">
        <v>3</v>
      </c>
      <c r="G8" s="92">
        <v>10</v>
      </c>
      <c r="H8" s="92">
        <v>33</v>
      </c>
      <c r="I8" s="76">
        <v>8</v>
      </c>
    </row>
    <row r="9" spans="1:9" ht="16.5" customHeight="1" x14ac:dyDescent="0.3">
      <c r="A9" s="46" t="s">
        <v>77</v>
      </c>
      <c r="B9" s="95">
        <v>602</v>
      </c>
      <c r="C9" s="93">
        <v>213</v>
      </c>
      <c r="D9" s="93">
        <v>55</v>
      </c>
      <c r="E9" s="93">
        <v>140</v>
      </c>
      <c r="F9" s="93">
        <v>11</v>
      </c>
      <c r="G9" s="93">
        <v>183</v>
      </c>
      <c r="H9" s="93">
        <v>0</v>
      </c>
      <c r="I9" s="95">
        <v>0</v>
      </c>
    </row>
    <row r="10" spans="1:9" ht="16.5" customHeight="1" x14ac:dyDescent="0.3">
      <c r="A10" s="46" t="s">
        <v>78</v>
      </c>
      <c r="B10" s="76">
        <v>109</v>
      </c>
      <c r="C10" s="92">
        <v>33</v>
      </c>
      <c r="D10" s="92">
        <v>8</v>
      </c>
      <c r="E10" s="92">
        <v>54</v>
      </c>
      <c r="F10" s="92">
        <v>8</v>
      </c>
      <c r="G10" s="92">
        <v>0</v>
      </c>
      <c r="H10" s="92">
        <v>0</v>
      </c>
      <c r="I10" s="76">
        <v>6</v>
      </c>
    </row>
    <row r="11" spans="1:9" ht="16.5" customHeight="1" x14ac:dyDescent="0.3">
      <c r="A11" s="46" t="s">
        <v>79</v>
      </c>
      <c r="B11" s="95">
        <v>85</v>
      </c>
      <c r="C11" s="93">
        <v>26</v>
      </c>
      <c r="D11" s="93">
        <v>12</v>
      </c>
      <c r="E11" s="93">
        <v>8</v>
      </c>
      <c r="F11" s="93">
        <v>20</v>
      </c>
      <c r="G11" s="93">
        <v>0</v>
      </c>
      <c r="H11" s="93">
        <v>0</v>
      </c>
      <c r="I11" s="95">
        <v>19</v>
      </c>
    </row>
    <row r="12" spans="1:9" ht="16.5" customHeight="1" x14ac:dyDescent="0.3">
      <c r="A12" s="46" t="s">
        <v>80</v>
      </c>
      <c r="B12" s="76">
        <v>145</v>
      </c>
      <c r="C12" s="92">
        <v>24</v>
      </c>
      <c r="D12" s="92">
        <v>35</v>
      </c>
      <c r="E12" s="92">
        <v>64</v>
      </c>
      <c r="F12" s="92">
        <v>2</v>
      </c>
      <c r="G12" s="92">
        <v>3</v>
      </c>
      <c r="H12" s="92">
        <v>0</v>
      </c>
      <c r="I12" s="76">
        <v>17</v>
      </c>
    </row>
    <row r="13" spans="1:9" ht="16.5" customHeight="1" x14ac:dyDescent="0.3">
      <c r="A13" s="46" t="s">
        <v>81</v>
      </c>
      <c r="B13" s="95">
        <v>585</v>
      </c>
      <c r="C13" s="93">
        <v>294</v>
      </c>
      <c r="D13" s="93">
        <v>222</v>
      </c>
      <c r="E13" s="93">
        <v>67</v>
      </c>
      <c r="F13" s="93">
        <v>1</v>
      </c>
      <c r="G13" s="93">
        <v>0</v>
      </c>
      <c r="H13" s="93">
        <v>0</v>
      </c>
      <c r="I13" s="95">
        <v>1</v>
      </c>
    </row>
    <row r="14" spans="1:9" ht="16.5" customHeight="1" x14ac:dyDescent="0.3">
      <c r="A14" s="46" t="s">
        <v>82</v>
      </c>
      <c r="B14" s="76">
        <v>342</v>
      </c>
      <c r="C14" s="92">
        <v>191</v>
      </c>
      <c r="D14" s="92">
        <v>79</v>
      </c>
      <c r="E14" s="92">
        <v>60</v>
      </c>
      <c r="F14" s="92">
        <v>10</v>
      </c>
      <c r="G14" s="92">
        <v>0</v>
      </c>
      <c r="H14" s="92">
        <v>0</v>
      </c>
      <c r="I14" s="76">
        <v>2</v>
      </c>
    </row>
    <row r="15" spans="1:9" ht="16.5" customHeight="1" x14ac:dyDescent="0.3">
      <c r="A15" s="46" t="s">
        <v>83</v>
      </c>
      <c r="B15" s="95">
        <v>3237</v>
      </c>
      <c r="C15" s="93">
        <v>1177</v>
      </c>
      <c r="D15" s="93">
        <v>622</v>
      </c>
      <c r="E15" s="93">
        <v>1181</v>
      </c>
      <c r="F15" s="93">
        <v>152</v>
      </c>
      <c r="G15" s="93">
        <v>105</v>
      </c>
      <c r="H15" s="93">
        <v>0</v>
      </c>
      <c r="I15" s="95">
        <v>0</v>
      </c>
    </row>
    <row r="16" spans="1:9" ht="16.5" customHeight="1" x14ac:dyDescent="0.3">
      <c r="A16" s="46" t="s">
        <v>84</v>
      </c>
      <c r="B16" s="76">
        <v>1720</v>
      </c>
      <c r="C16" s="92">
        <v>584</v>
      </c>
      <c r="D16" s="92">
        <v>364</v>
      </c>
      <c r="E16" s="92">
        <v>586</v>
      </c>
      <c r="F16" s="92">
        <v>18</v>
      </c>
      <c r="G16" s="92">
        <v>1</v>
      </c>
      <c r="H16" s="92">
        <v>52</v>
      </c>
      <c r="I16" s="76">
        <v>115</v>
      </c>
    </row>
    <row r="17" spans="1:9" ht="16.5" customHeight="1" x14ac:dyDescent="0.3">
      <c r="A17" s="46" t="s">
        <v>85</v>
      </c>
      <c r="B17" s="95">
        <v>159</v>
      </c>
      <c r="C17" s="93">
        <v>62</v>
      </c>
      <c r="D17" s="93">
        <v>39</v>
      </c>
      <c r="E17" s="93">
        <v>36</v>
      </c>
      <c r="F17" s="93">
        <v>17</v>
      </c>
      <c r="G17" s="93">
        <v>0</v>
      </c>
      <c r="H17" s="93">
        <v>0</v>
      </c>
      <c r="I17" s="95">
        <v>5</v>
      </c>
    </row>
    <row r="18" spans="1:9" ht="16.5" customHeight="1" x14ac:dyDescent="0.3">
      <c r="A18" s="46" t="s">
        <v>86</v>
      </c>
      <c r="B18" s="76">
        <v>17</v>
      </c>
      <c r="C18" s="92">
        <v>8</v>
      </c>
      <c r="D18" s="92">
        <v>3</v>
      </c>
      <c r="E18" s="92">
        <v>1</v>
      </c>
      <c r="F18" s="92">
        <v>0</v>
      </c>
      <c r="G18" s="92">
        <v>0</v>
      </c>
      <c r="H18" s="92">
        <v>4</v>
      </c>
      <c r="I18" s="76">
        <v>1</v>
      </c>
    </row>
    <row r="19" spans="1:9" ht="16.5" customHeight="1" x14ac:dyDescent="0.3">
      <c r="A19" s="46" t="s">
        <v>87</v>
      </c>
      <c r="B19" s="95">
        <v>3929</v>
      </c>
      <c r="C19" s="93">
        <v>0</v>
      </c>
      <c r="D19" s="93">
        <v>0</v>
      </c>
      <c r="E19" s="93">
        <v>0</v>
      </c>
      <c r="F19" s="93">
        <v>0</v>
      </c>
      <c r="G19" s="93">
        <v>0</v>
      </c>
      <c r="H19" s="93">
        <v>0</v>
      </c>
      <c r="I19" s="95">
        <v>0</v>
      </c>
    </row>
    <row r="20" spans="1:9" ht="16.5" customHeight="1" x14ac:dyDescent="0.3">
      <c r="A20" s="46" t="s">
        <v>88</v>
      </c>
      <c r="B20" s="76">
        <v>877</v>
      </c>
      <c r="C20" s="92">
        <v>108</v>
      </c>
      <c r="D20" s="92">
        <v>195</v>
      </c>
      <c r="E20" s="92">
        <v>280</v>
      </c>
      <c r="F20" s="92">
        <v>12</v>
      </c>
      <c r="G20" s="92">
        <v>29</v>
      </c>
      <c r="H20" s="92">
        <v>253</v>
      </c>
      <c r="I20" s="76">
        <v>0</v>
      </c>
    </row>
    <row r="21" spans="1:9" ht="16.5" customHeight="1" x14ac:dyDescent="0.3">
      <c r="A21" s="46" t="s">
        <v>89</v>
      </c>
      <c r="B21" s="95">
        <v>785</v>
      </c>
      <c r="C21" s="93">
        <v>275</v>
      </c>
      <c r="D21" s="93">
        <v>197</v>
      </c>
      <c r="E21" s="93">
        <v>132</v>
      </c>
      <c r="F21" s="93">
        <v>28</v>
      </c>
      <c r="G21" s="93">
        <v>0</v>
      </c>
      <c r="H21" s="93">
        <v>1</v>
      </c>
      <c r="I21" s="95">
        <v>152</v>
      </c>
    </row>
    <row r="22" spans="1:9" ht="16.5" customHeight="1" x14ac:dyDescent="0.3">
      <c r="A22" s="46" t="s">
        <v>90</v>
      </c>
      <c r="B22" s="76">
        <v>9806</v>
      </c>
      <c r="C22" s="92">
        <v>3371</v>
      </c>
      <c r="D22" s="92">
        <v>2421</v>
      </c>
      <c r="E22" s="92">
        <v>2791</v>
      </c>
      <c r="F22" s="92">
        <v>201</v>
      </c>
      <c r="G22" s="92">
        <v>0</v>
      </c>
      <c r="H22" s="92">
        <v>0</v>
      </c>
      <c r="I22" s="76">
        <v>1022</v>
      </c>
    </row>
    <row r="23" spans="1:9" ht="16.5" customHeight="1" x14ac:dyDescent="0.3">
      <c r="A23" s="46" t="s">
        <v>91</v>
      </c>
      <c r="B23" s="95">
        <v>81</v>
      </c>
      <c r="C23" s="93">
        <v>14</v>
      </c>
      <c r="D23" s="93">
        <v>16</v>
      </c>
      <c r="E23" s="93">
        <v>18</v>
      </c>
      <c r="F23" s="93">
        <v>2</v>
      </c>
      <c r="G23" s="93">
        <v>0</v>
      </c>
      <c r="H23" s="93">
        <v>1</v>
      </c>
      <c r="I23" s="95">
        <v>30</v>
      </c>
    </row>
    <row r="24" spans="1:9" ht="16.5" customHeight="1" x14ac:dyDescent="0.3">
      <c r="A24" s="46" t="s">
        <v>92</v>
      </c>
      <c r="B24" s="76">
        <v>104</v>
      </c>
      <c r="C24" s="92">
        <v>56</v>
      </c>
      <c r="D24" s="92">
        <v>34</v>
      </c>
      <c r="E24" s="92">
        <v>10</v>
      </c>
      <c r="F24" s="92">
        <v>0</v>
      </c>
      <c r="G24" s="92">
        <v>0</v>
      </c>
      <c r="H24" s="92">
        <v>0</v>
      </c>
      <c r="I24" s="76">
        <v>4</v>
      </c>
    </row>
    <row r="25" spans="1:9" ht="16.5" customHeight="1" x14ac:dyDescent="0.3">
      <c r="A25" s="46" t="s">
        <v>93</v>
      </c>
      <c r="B25" s="95">
        <v>691</v>
      </c>
      <c r="C25" s="93">
        <v>396</v>
      </c>
      <c r="D25" s="93">
        <v>160</v>
      </c>
      <c r="E25" s="93">
        <v>65</v>
      </c>
      <c r="F25" s="93">
        <v>40</v>
      </c>
      <c r="G25" s="93">
        <v>0</v>
      </c>
      <c r="H25" s="93">
        <v>0</v>
      </c>
      <c r="I25" s="95">
        <v>30</v>
      </c>
    </row>
    <row r="26" spans="1:9" ht="16.5" customHeight="1" x14ac:dyDescent="0.3">
      <c r="A26" s="46" t="s">
        <v>94</v>
      </c>
      <c r="B26" s="76">
        <v>318</v>
      </c>
      <c r="C26" s="92">
        <v>118</v>
      </c>
      <c r="D26" s="92">
        <v>61</v>
      </c>
      <c r="E26" s="92">
        <v>79</v>
      </c>
      <c r="F26" s="92">
        <v>41</v>
      </c>
      <c r="G26" s="92">
        <v>0</v>
      </c>
      <c r="H26" s="92">
        <v>14</v>
      </c>
      <c r="I26" s="76">
        <v>5</v>
      </c>
    </row>
    <row r="27" spans="1:9" ht="16.5" customHeight="1" x14ac:dyDescent="0.3">
      <c r="A27" s="46" t="s">
        <v>95</v>
      </c>
      <c r="B27" s="95">
        <v>134</v>
      </c>
      <c r="C27" s="93">
        <v>47</v>
      </c>
      <c r="D27" s="93">
        <v>24</v>
      </c>
      <c r="E27" s="93">
        <v>49</v>
      </c>
      <c r="F27" s="93">
        <v>3</v>
      </c>
      <c r="G27" s="93">
        <v>0</v>
      </c>
      <c r="H27" s="93">
        <v>0</v>
      </c>
      <c r="I27" s="95">
        <v>11</v>
      </c>
    </row>
    <row r="28" spans="1:9" ht="16.5" customHeight="1" x14ac:dyDescent="0.3">
      <c r="A28" s="46" t="s">
        <v>96</v>
      </c>
      <c r="B28" s="76">
        <v>76</v>
      </c>
      <c r="C28" s="92">
        <v>15</v>
      </c>
      <c r="D28" s="92">
        <v>12</v>
      </c>
      <c r="E28" s="92">
        <v>25</v>
      </c>
      <c r="F28" s="92">
        <v>1</v>
      </c>
      <c r="G28" s="92">
        <v>2</v>
      </c>
      <c r="H28" s="92">
        <v>9</v>
      </c>
      <c r="I28" s="76">
        <v>12</v>
      </c>
    </row>
    <row r="29" spans="1:9" ht="16.5" customHeight="1" x14ac:dyDescent="0.3">
      <c r="A29" s="46" t="s">
        <v>97</v>
      </c>
      <c r="B29" s="95">
        <v>68</v>
      </c>
      <c r="C29" s="93">
        <v>8</v>
      </c>
      <c r="D29" s="93">
        <v>24</v>
      </c>
      <c r="E29" s="93">
        <v>35</v>
      </c>
      <c r="F29" s="93">
        <v>1</v>
      </c>
      <c r="G29" s="93">
        <v>0</v>
      </c>
      <c r="H29" s="93">
        <v>0</v>
      </c>
      <c r="I29" s="95">
        <v>0</v>
      </c>
    </row>
    <row r="30" spans="1:9" ht="16.5" customHeight="1" x14ac:dyDescent="0.3">
      <c r="A30" s="46" t="s">
        <v>98</v>
      </c>
      <c r="B30" s="76">
        <v>115</v>
      </c>
      <c r="C30" s="92">
        <v>75</v>
      </c>
      <c r="D30" s="92">
        <v>9</v>
      </c>
      <c r="E30" s="92">
        <v>26</v>
      </c>
      <c r="F30" s="92">
        <v>5</v>
      </c>
      <c r="G30" s="92">
        <v>0</v>
      </c>
      <c r="H30" s="92">
        <v>0</v>
      </c>
      <c r="I30" s="76">
        <v>0</v>
      </c>
    </row>
    <row r="31" spans="1:9" ht="16.5" customHeight="1" x14ac:dyDescent="0.3">
      <c r="A31" s="46" t="s">
        <v>99</v>
      </c>
      <c r="B31" s="95">
        <v>1588</v>
      </c>
      <c r="C31" s="93">
        <v>663</v>
      </c>
      <c r="D31" s="93">
        <v>422</v>
      </c>
      <c r="E31" s="93">
        <v>338</v>
      </c>
      <c r="F31" s="93">
        <v>40</v>
      </c>
      <c r="G31" s="93">
        <v>7</v>
      </c>
      <c r="H31" s="93">
        <v>118</v>
      </c>
      <c r="I31" s="95">
        <v>0</v>
      </c>
    </row>
    <row r="32" spans="1:9" ht="16.5" customHeight="1" x14ac:dyDescent="0.3">
      <c r="A32" s="46" t="s">
        <v>100</v>
      </c>
      <c r="B32" s="76">
        <v>471</v>
      </c>
      <c r="C32" s="92">
        <v>285</v>
      </c>
      <c r="D32" s="92">
        <v>65</v>
      </c>
      <c r="E32" s="92">
        <v>93</v>
      </c>
      <c r="F32" s="92">
        <v>26</v>
      </c>
      <c r="G32" s="92">
        <v>0</v>
      </c>
      <c r="H32" s="92">
        <v>1</v>
      </c>
      <c r="I32" s="76">
        <v>1</v>
      </c>
    </row>
    <row r="33" spans="1:9" ht="16.5" customHeight="1" x14ac:dyDescent="0.3">
      <c r="A33" s="46" t="s">
        <v>101</v>
      </c>
      <c r="B33" s="95">
        <v>872</v>
      </c>
      <c r="C33" s="93">
        <v>398</v>
      </c>
      <c r="D33" s="93">
        <v>268</v>
      </c>
      <c r="E33" s="93">
        <v>187</v>
      </c>
      <c r="F33" s="93">
        <v>19</v>
      </c>
      <c r="G33" s="93">
        <v>0</v>
      </c>
      <c r="H33" s="93">
        <v>0</v>
      </c>
      <c r="I33" s="95">
        <v>0</v>
      </c>
    </row>
    <row r="34" spans="1:9" ht="16.5" customHeight="1" x14ac:dyDescent="0.3">
      <c r="A34" s="46" t="s">
        <v>102</v>
      </c>
      <c r="B34" s="76">
        <v>390</v>
      </c>
      <c r="C34" s="92">
        <v>63</v>
      </c>
      <c r="D34" s="92">
        <v>99</v>
      </c>
      <c r="E34" s="92">
        <v>91</v>
      </c>
      <c r="F34" s="92">
        <v>28</v>
      </c>
      <c r="G34" s="92">
        <v>15</v>
      </c>
      <c r="H34" s="92">
        <v>42</v>
      </c>
      <c r="I34" s="76">
        <v>52</v>
      </c>
    </row>
    <row r="35" spans="1:9" ht="16.5" customHeight="1" x14ac:dyDescent="0.3">
      <c r="A35" s="46" t="s">
        <v>103</v>
      </c>
      <c r="B35" s="95">
        <v>1927</v>
      </c>
      <c r="C35" s="93">
        <v>1044</v>
      </c>
      <c r="D35" s="93">
        <v>271</v>
      </c>
      <c r="E35" s="93">
        <v>261</v>
      </c>
      <c r="F35" s="93">
        <v>19</v>
      </c>
      <c r="G35" s="93">
        <v>2</v>
      </c>
      <c r="H35" s="93">
        <v>50</v>
      </c>
      <c r="I35" s="95">
        <v>280</v>
      </c>
    </row>
    <row r="36" spans="1:9" ht="16.5" customHeight="1" x14ac:dyDescent="0.3">
      <c r="A36" s="47" t="s">
        <v>105</v>
      </c>
      <c r="B36" s="81">
        <v>30274</v>
      </c>
      <c r="C36" s="94">
        <v>9823</v>
      </c>
      <c r="D36" s="94">
        <v>6092</v>
      </c>
      <c r="E36" s="94">
        <v>7014</v>
      </c>
      <c r="F36" s="94">
        <v>708</v>
      </c>
      <c r="G36" s="94">
        <v>357</v>
      </c>
      <c r="H36" s="94">
        <v>578</v>
      </c>
      <c r="I36" s="81">
        <v>1773</v>
      </c>
    </row>
    <row r="37" spans="1:9" ht="16.5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</row>
    <row r="38" spans="1:9" ht="16.5" customHeight="1" x14ac:dyDescent="0.25">
      <c r="A38" s="44"/>
      <c r="B38" s="44"/>
      <c r="C38" s="44"/>
      <c r="D38" s="44"/>
      <c r="E38" s="44"/>
      <c r="F38" s="44"/>
      <c r="G38" s="44"/>
      <c r="H38" s="44"/>
      <c r="I38" s="44"/>
    </row>
  </sheetData>
  <sheetProtection algorithmName="SHA-512" hashValue="y4MRoHxufGFOkSOXhWaECoYXPqb3oRqSbK8+hceV7APihbfLB4W2yYeVcUhZja9ZaSyWgYN/B5dUVLNR0SGZgg==" saltValue="ZeCowuB4UYc6WAoDFLFqwg==" spinCount="100000" sheet="1" objects="1" scenarios="1"/>
  <mergeCells count="1">
    <mergeCell ref="A1:B1"/>
  </mergeCells>
  <pageMargins left="0.7" right="0.7" top="0.75" bottom="0.75" header="0.3" footer="0.3"/>
  <pageSetup paperSize="9" scale="84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K41"/>
  <sheetViews>
    <sheetView showGridLines="0" showZeros="0" zoomScale="85" zoomScaleNormal="85" workbookViewId="0">
      <selection activeCell="A100" sqref="A100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75" t="s">
        <v>67</v>
      </c>
      <c r="B1" s="175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'Table of Contents'!A58&amp;", "&amp;'Table of Contents'!A3</f>
        <v>Total Number of UCITS ETFs and UCITS Funds of Funds, 2016:Q2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/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F5" s="38"/>
      <c r="G5" s="39"/>
      <c r="H5" s="39"/>
      <c r="I5" s="39"/>
      <c r="J5" s="39"/>
      <c r="K5" s="39"/>
    </row>
    <row r="6" spans="1:11" ht="16.5" customHeight="1" x14ac:dyDescent="0.3">
      <c r="A6" s="39"/>
      <c r="B6" s="54" t="s">
        <v>189</v>
      </c>
      <c r="C6" s="54"/>
      <c r="D6" s="54"/>
      <c r="E6" s="54"/>
      <c r="F6" s="38"/>
      <c r="G6" s="54" t="s">
        <v>190</v>
      </c>
      <c r="H6" s="54"/>
      <c r="I6" s="54"/>
      <c r="J6" s="54"/>
      <c r="K6" s="54"/>
    </row>
    <row r="7" spans="1:11" ht="16.5" customHeight="1" x14ac:dyDescent="0.3">
      <c r="A7" s="39"/>
      <c r="B7" s="55" t="s">
        <v>114</v>
      </c>
      <c r="C7" s="49" t="s">
        <v>111</v>
      </c>
      <c r="D7" s="49" t="s">
        <v>112</v>
      </c>
      <c r="E7" s="49" t="s">
        <v>113</v>
      </c>
      <c r="F7" s="56"/>
      <c r="G7" s="55" t="s">
        <v>114</v>
      </c>
      <c r="H7" s="49" t="s">
        <v>111</v>
      </c>
      <c r="I7" s="49" t="s">
        <v>115</v>
      </c>
      <c r="J7" s="49" t="s">
        <v>116</v>
      </c>
      <c r="K7" s="49" t="s">
        <v>113</v>
      </c>
    </row>
    <row r="8" spans="1:11" ht="16.5" customHeight="1" x14ac:dyDescent="0.3">
      <c r="A8" s="49" t="s">
        <v>76</v>
      </c>
      <c r="B8" s="92">
        <v>0</v>
      </c>
      <c r="C8" s="92">
        <v>0</v>
      </c>
      <c r="D8" s="92">
        <v>0</v>
      </c>
      <c r="E8" s="92">
        <v>0</v>
      </c>
      <c r="F8" s="69"/>
      <c r="G8" s="92">
        <v>224</v>
      </c>
      <c r="H8" s="92">
        <v>61</v>
      </c>
      <c r="I8" s="92">
        <v>16</v>
      </c>
      <c r="J8" s="92">
        <v>147</v>
      </c>
      <c r="K8" s="92">
        <v>0</v>
      </c>
    </row>
    <row r="9" spans="1:11" ht="16.5" customHeight="1" x14ac:dyDescent="0.3">
      <c r="A9" s="49" t="s">
        <v>77</v>
      </c>
      <c r="B9" s="93">
        <v>1</v>
      </c>
      <c r="C9" s="93">
        <v>1</v>
      </c>
      <c r="D9" s="93">
        <v>0</v>
      </c>
      <c r="E9" s="93">
        <v>0</v>
      </c>
      <c r="F9" s="69"/>
      <c r="G9" s="93">
        <v>119</v>
      </c>
      <c r="H9" s="93">
        <v>10</v>
      </c>
      <c r="I9" s="93">
        <v>7</v>
      </c>
      <c r="J9" s="93">
        <v>100</v>
      </c>
      <c r="K9" s="93">
        <v>2</v>
      </c>
    </row>
    <row r="10" spans="1:11" ht="16.5" customHeight="1" x14ac:dyDescent="0.3">
      <c r="A10" s="49" t="s">
        <v>78</v>
      </c>
      <c r="B10" s="92">
        <v>0</v>
      </c>
      <c r="C10" s="92">
        <v>0</v>
      </c>
      <c r="D10" s="92">
        <v>0</v>
      </c>
      <c r="E10" s="92">
        <v>0</v>
      </c>
      <c r="F10" s="69"/>
      <c r="G10" s="92">
        <v>1</v>
      </c>
      <c r="H10" s="92">
        <v>1</v>
      </c>
      <c r="I10" s="92">
        <v>0</v>
      </c>
      <c r="J10" s="92">
        <v>0</v>
      </c>
      <c r="K10" s="92">
        <v>0</v>
      </c>
    </row>
    <row r="11" spans="1:11" ht="16.5" customHeight="1" x14ac:dyDescent="0.3">
      <c r="A11" s="49" t="s">
        <v>79</v>
      </c>
      <c r="B11" s="93">
        <v>0</v>
      </c>
      <c r="C11" s="93">
        <v>0</v>
      </c>
      <c r="D11" s="93">
        <v>0</v>
      </c>
      <c r="E11" s="93">
        <v>0</v>
      </c>
      <c r="F11" s="69"/>
      <c r="G11" s="93">
        <v>0</v>
      </c>
      <c r="H11" s="93">
        <v>0</v>
      </c>
      <c r="I11" s="93">
        <v>0</v>
      </c>
      <c r="J11" s="93">
        <v>0</v>
      </c>
      <c r="K11" s="93">
        <v>0</v>
      </c>
    </row>
    <row r="12" spans="1:11" ht="16.5" customHeight="1" x14ac:dyDescent="0.3">
      <c r="A12" s="49" t="s">
        <v>80</v>
      </c>
      <c r="B12" s="92">
        <v>0</v>
      </c>
      <c r="C12" s="92">
        <v>0</v>
      </c>
      <c r="D12" s="92">
        <v>0</v>
      </c>
      <c r="E12" s="92">
        <v>0</v>
      </c>
      <c r="F12" s="69"/>
      <c r="G12" s="92">
        <v>17</v>
      </c>
      <c r="H12" s="92">
        <v>0</v>
      </c>
      <c r="I12" s="92">
        <v>0</v>
      </c>
      <c r="J12" s="92">
        <v>0</v>
      </c>
      <c r="K12" s="92">
        <v>17</v>
      </c>
    </row>
    <row r="13" spans="1:11" ht="16.5" customHeight="1" x14ac:dyDescent="0.3">
      <c r="A13" s="49" t="s">
        <v>81</v>
      </c>
      <c r="B13" s="93">
        <v>0</v>
      </c>
      <c r="C13" s="93">
        <v>0</v>
      </c>
      <c r="D13" s="93">
        <v>0</v>
      </c>
      <c r="E13" s="93">
        <v>0</v>
      </c>
      <c r="F13" s="69"/>
      <c r="G13" s="93">
        <v>31</v>
      </c>
      <c r="H13" s="93">
        <v>2</v>
      </c>
      <c r="I13" s="93">
        <v>24</v>
      </c>
      <c r="J13" s="93">
        <v>5</v>
      </c>
      <c r="K13" s="93">
        <v>0</v>
      </c>
    </row>
    <row r="14" spans="1:11" ht="16.5" customHeight="1" x14ac:dyDescent="0.3">
      <c r="A14" s="49" t="s">
        <v>82</v>
      </c>
      <c r="B14" s="92">
        <v>3</v>
      </c>
      <c r="C14" s="92">
        <v>3</v>
      </c>
      <c r="D14" s="92">
        <v>0</v>
      </c>
      <c r="E14" s="92">
        <v>0</v>
      </c>
      <c r="F14" s="69"/>
      <c r="G14" s="92">
        <v>55</v>
      </c>
      <c r="H14" s="92">
        <v>16</v>
      </c>
      <c r="I14" s="92">
        <v>4</v>
      </c>
      <c r="J14" s="92">
        <v>35</v>
      </c>
      <c r="K14" s="92">
        <v>0</v>
      </c>
    </row>
    <row r="15" spans="1:11" ht="16.5" customHeight="1" x14ac:dyDescent="0.3">
      <c r="A15" s="49" t="s">
        <v>83</v>
      </c>
      <c r="B15" s="93">
        <v>0</v>
      </c>
      <c r="C15" s="93">
        <v>0</v>
      </c>
      <c r="D15" s="93">
        <v>0</v>
      </c>
      <c r="E15" s="93">
        <v>0</v>
      </c>
      <c r="F15" s="69"/>
      <c r="G15" s="93">
        <v>0</v>
      </c>
      <c r="H15" s="93">
        <v>0</v>
      </c>
      <c r="I15" s="93">
        <v>0</v>
      </c>
      <c r="J15" s="93">
        <v>0</v>
      </c>
      <c r="K15" s="93">
        <v>0</v>
      </c>
    </row>
    <row r="16" spans="1:11" ht="16.5" customHeight="1" x14ac:dyDescent="0.3">
      <c r="A16" s="49" t="s">
        <v>84</v>
      </c>
      <c r="B16" s="92">
        <v>106</v>
      </c>
      <c r="C16" s="92">
        <v>75</v>
      </c>
      <c r="D16" s="92">
        <v>29</v>
      </c>
      <c r="E16" s="92">
        <v>2</v>
      </c>
      <c r="F16" s="69"/>
      <c r="G16" s="92">
        <v>121</v>
      </c>
      <c r="H16" s="92">
        <v>38</v>
      </c>
      <c r="I16" s="92">
        <v>5</v>
      </c>
      <c r="J16" s="92">
        <v>75</v>
      </c>
      <c r="K16" s="92">
        <v>3</v>
      </c>
    </row>
    <row r="17" spans="1:11" ht="16.5" customHeight="1" x14ac:dyDescent="0.3">
      <c r="A17" s="49" t="s">
        <v>85</v>
      </c>
      <c r="B17" s="93">
        <v>4</v>
      </c>
      <c r="C17" s="93">
        <v>4</v>
      </c>
      <c r="D17" s="93">
        <v>0</v>
      </c>
      <c r="E17" s="93">
        <v>0</v>
      </c>
      <c r="F17" s="69"/>
      <c r="G17" s="93">
        <v>24</v>
      </c>
      <c r="H17" s="93">
        <v>12</v>
      </c>
      <c r="I17" s="93">
        <v>5</v>
      </c>
      <c r="J17" s="93">
        <v>7</v>
      </c>
      <c r="K17" s="93">
        <v>0</v>
      </c>
    </row>
    <row r="18" spans="1:11" ht="16.5" customHeight="1" x14ac:dyDescent="0.3">
      <c r="A18" s="49" t="s">
        <v>86</v>
      </c>
      <c r="B18" s="92">
        <v>0</v>
      </c>
      <c r="C18" s="92">
        <v>0</v>
      </c>
      <c r="D18" s="92">
        <v>0</v>
      </c>
      <c r="E18" s="92">
        <v>0</v>
      </c>
      <c r="F18" s="69"/>
      <c r="G18" s="92">
        <v>0</v>
      </c>
      <c r="H18" s="92">
        <v>0</v>
      </c>
      <c r="I18" s="92">
        <v>0</v>
      </c>
      <c r="J18" s="92">
        <v>0</v>
      </c>
      <c r="K18" s="92">
        <v>0</v>
      </c>
    </row>
    <row r="19" spans="1:11" ht="16.5" customHeight="1" x14ac:dyDescent="0.3">
      <c r="A19" s="49" t="s">
        <v>87</v>
      </c>
      <c r="B19" s="93">
        <v>0</v>
      </c>
      <c r="C19" s="93">
        <v>0</v>
      </c>
      <c r="D19" s="93">
        <v>0</v>
      </c>
      <c r="E19" s="93">
        <v>0</v>
      </c>
      <c r="F19" s="69"/>
      <c r="G19" s="93">
        <v>0</v>
      </c>
      <c r="H19" s="93">
        <v>0</v>
      </c>
      <c r="I19" s="93">
        <v>0</v>
      </c>
      <c r="J19" s="93">
        <v>0</v>
      </c>
      <c r="K19" s="93">
        <v>0</v>
      </c>
    </row>
    <row r="20" spans="1:11" ht="16.5" customHeight="1" x14ac:dyDescent="0.3">
      <c r="A20" s="49" t="s">
        <v>88</v>
      </c>
      <c r="B20" s="92">
        <v>0</v>
      </c>
      <c r="C20" s="92">
        <v>0</v>
      </c>
      <c r="D20" s="92">
        <v>0</v>
      </c>
      <c r="E20" s="92">
        <v>0</v>
      </c>
      <c r="F20" s="69"/>
      <c r="G20" s="92">
        <v>199</v>
      </c>
      <c r="H20" s="92">
        <v>12</v>
      </c>
      <c r="I20" s="92">
        <v>13</v>
      </c>
      <c r="J20" s="92">
        <v>174</v>
      </c>
      <c r="K20" s="92">
        <v>0</v>
      </c>
    </row>
    <row r="21" spans="1:11" ht="16.5" customHeight="1" x14ac:dyDescent="0.3">
      <c r="A21" s="49" t="s">
        <v>89</v>
      </c>
      <c r="B21" s="93">
        <v>0</v>
      </c>
      <c r="C21" s="93">
        <v>0</v>
      </c>
      <c r="D21" s="93">
        <v>0</v>
      </c>
      <c r="E21" s="93">
        <v>0</v>
      </c>
      <c r="F21" s="69"/>
      <c r="G21" s="93">
        <v>50</v>
      </c>
      <c r="H21" s="93">
        <v>0</v>
      </c>
      <c r="I21" s="93">
        <v>5</v>
      </c>
      <c r="J21" s="93">
        <v>0</v>
      </c>
      <c r="K21" s="93">
        <v>45</v>
      </c>
    </row>
    <row r="22" spans="1:11" ht="16.5" customHeight="1" x14ac:dyDescent="0.3">
      <c r="A22" s="49" t="s">
        <v>90</v>
      </c>
      <c r="B22" s="92">
        <v>0</v>
      </c>
      <c r="C22" s="92">
        <v>0</v>
      </c>
      <c r="D22" s="92">
        <v>0</v>
      </c>
      <c r="E22" s="92">
        <v>0</v>
      </c>
      <c r="F22" s="69"/>
      <c r="G22" s="92">
        <v>953</v>
      </c>
      <c r="H22" s="92">
        <v>0</v>
      </c>
      <c r="I22" s="92">
        <v>0</v>
      </c>
      <c r="J22" s="92">
        <v>0</v>
      </c>
      <c r="K22" s="92">
        <v>0</v>
      </c>
    </row>
    <row r="23" spans="1:11" ht="16.5" customHeight="1" x14ac:dyDescent="0.3">
      <c r="A23" s="49" t="s">
        <v>91</v>
      </c>
      <c r="B23" s="93">
        <v>0</v>
      </c>
      <c r="C23" s="93">
        <v>0</v>
      </c>
      <c r="D23" s="93">
        <v>0</v>
      </c>
      <c r="E23" s="93">
        <v>0</v>
      </c>
      <c r="F23" s="69"/>
      <c r="G23" s="93">
        <v>1</v>
      </c>
      <c r="H23" s="93">
        <v>0</v>
      </c>
      <c r="I23" s="93">
        <v>0</v>
      </c>
      <c r="J23" s="93">
        <v>0</v>
      </c>
      <c r="K23" s="93">
        <v>1</v>
      </c>
    </row>
    <row r="24" spans="1:11" ht="16.5" customHeight="1" x14ac:dyDescent="0.3">
      <c r="A24" s="49" t="s">
        <v>92</v>
      </c>
      <c r="B24" s="92">
        <v>12</v>
      </c>
      <c r="C24" s="92">
        <v>0</v>
      </c>
      <c r="D24" s="92">
        <v>0</v>
      </c>
      <c r="E24" s="92">
        <v>0</v>
      </c>
      <c r="F24" s="69"/>
      <c r="G24" s="92">
        <v>19</v>
      </c>
      <c r="H24" s="92">
        <v>0</v>
      </c>
      <c r="I24" s="92">
        <v>0</v>
      </c>
      <c r="J24" s="92">
        <v>0</v>
      </c>
      <c r="K24" s="92">
        <v>0</v>
      </c>
    </row>
    <row r="25" spans="1:11" ht="16.5" customHeight="1" x14ac:dyDescent="0.3">
      <c r="A25" s="49" t="s">
        <v>93</v>
      </c>
      <c r="B25" s="93">
        <v>0</v>
      </c>
      <c r="C25" s="93">
        <v>0</v>
      </c>
      <c r="D25" s="93">
        <v>0</v>
      </c>
      <c r="E25" s="93">
        <v>0</v>
      </c>
      <c r="F25" s="69"/>
      <c r="G25" s="93">
        <v>0</v>
      </c>
      <c r="H25" s="93">
        <v>0</v>
      </c>
      <c r="I25" s="93">
        <v>0</v>
      </c>
      <c r="J25" s="93">
        <v>0</v>
      </c>
      <c r="K25" s="93">
        <v>0</v>
      </c>
    </row>
    <row r="26" spans="1:11" ht="16.5" customHeight="1" x14ac:dyDescent="0.3">
      <c r="A26" s="49" t="s">
        <v>94</v>
      </c>
      <c r="B26" s="92">
        <v>0</v>
      </c>
      <c r="C26" s="92">
        <v>0</v>
      </c>
      <c r="D26" s="92">
        <v>0</v>
      </c>
      <c r="E26" s="92">
        <v>0</v>
      </c>
      <c r="F26" s="69"/>
      <c r="G26" s="92">
        <v>25</v>
      </c>
      <c r="H26" s="92">
        <v>11</v>
      </c>
      <c r="I26" s="92">
        <v>2</v>
      </c>
      <c r="J26" s="92">
        <v>10</v>
      </c>
      <c r="K26" s="92">
        <v>2</v>
      </c>
    </row>
    <row r="27" spans="1:11" ht="16.5" customHeight="1" x14ac:dyDescent="0.3">
      <c r="A27" s="49" t="s">
        <v>95</v>
      </c>
      <c r="B27" s="93">
        <v>0</v>
      </c>
      <c r="C27" s="93">
        <v>0</v>
      </c>
      <c r="D27" s="93">
        <v>0</v>
      </c>
      <c r="E27" s="93">
        <v>0</v>
      </c>
      <c r="F27" s="69"/>
      <c r="G27" s="93">
        <v>25</v>
      </c>
      <c r="H27" s="93">
        <v>0</v>
      </c>
      <c r="I27" s="93">
        <v>0</v>
      </c>
      <c r="J27" s="93">
        <v>25</v>
      </c>
      <c r="K27" s="93">
        <v>0</v>
      </c>
    </row>
    <row r="28" spans="1:11" ht="16.5" customHeight="1" x14ac:dyDescent="0.3">
      <c r="A28" s="49" t="s">
        <v>96</v>
      </c>
      <c r="B28" s="92">
        <v>1</v>
      </c>
      <c r="C28" s="92">
        <v>1</v>
      </c>
      <c r="D28" s="92">
        <v>0</v>
      </c>
      <c r="E28" s="92">
        <v>0</v>
      </c>
      <c r="F28" s="69"/>
      <c r="G28" s="92">
        <v>0</v>
      </c>
      <c r="H28" s="92">
        <v>0</v>
      </c>
      <c r="I28" s="92">
        <v>0</v>
      </c>
      <c r="J28" s="92">
        <v>0</v>
      </c>
      <c r="K28" s="92">
        <v>0</v>
      </c>
    </row>
    <row r="29" spans="1:11" ht="16.5" customHeight="1" x14ac:dyDescent="0.3">
      <c r="A29" s="49" t="s">
        <v>97</v>
      </c>
      <c r="B29" s="93">
        <v>0</v>
      </c>
      <c r="C29" s="93">
        <v>0</v>
      </c>
      <c r="D29" s="93">
        <v>0</v>
      </c>
      <c r="E29" s="93">
        <v>0</v>
      </c>
      <c r="F29" s="69"/>
      <c r="G29" s="93">
        <v>0</v>
      </c>
      <c r="H29" s="93">
        <v>0</v>
      </c>
      <c r="I29" s="93">
        <v>0</v>
      </c>
      <c r="J29" s="93">
        <v>0</v>
      </c>
      <c r="K29" s="93">
        <v>0</v>
      </c>
    </row>
    <row r="30" spans="1:11" ht="16.5" customHeight="1" x14ac:dyDescent="0.3">
      <c r="A30" s="49" t="s">
        <v>98</v>
      </c>
      <c r="B30" s="92">
        <v>0</v>
      </c>
      <c r="C30" s="92">
        <v>0</v>
      </c>
      <c r="D30" s="92">
        <v>0</v>
      </c>
      <c r="E30" s="92">
        <v>0</v>
      </c>
      <c r="F30" s="69"/>
      <c r="G30" s="92">
        <v>3</v>
      </c>
      <c r="H30" s="92">
        <v>1</v>
      </c>
      <c r="I30" s="92">
        <v>0</v>
      </c>
      <c r="J30" s="92">
        <v>2</v>
      </c>
      <c r="K30" s="92">
        <v>0</v>
      </c>
    </row>
    <row r="31" spans="1:11" ht="16.5" customHeight="1" x14ac:dyDescent="0.3">
      <c r="A31" s="49" t="s">
        <v>99</v>
      </c>
      <c r="B31" s="93">
        <v>2</v>
      </c>
      <c r="C31" s="93">
        <v>2</v>
      </c>
      <c r="D31" s="93">
        <v>0</v>
      </c>
      <c r="E31" s="93">
        <v>0</v>
      </c>
      <c r="F31" s="69"/>
      <c r="G31" s="93">
        <v>0</v>
      </c>
      <c r="H31" s="93">
        <v>0</v>
      </c>
      <c r="I31" s="93">
        <v>0</v>
      </c>
      <c r="J31" s="93">
        <v>0</v>
      </c>
      <c r="K31" s="93">
        <v>0</v>
      </c>
    </row>
    <row r="32" spans="1:11" ht="16.5" customHeight="1" x14ac:dyDescent="0.3">
      <c r="A32" s="49" t="s">
        <v>100</v>
      </c>
      <c r="B32" s="92">
        <v>6</v>
      </c>
      <c r="C32" s="92">
        <v>6</v>
      </c>
      <c r="D32" s="92">
        <v>0</v>
      </c>
      <c r="E32" s="92">
        <v>0</v>
      </c>
      <c r="F32" s="69"/>
      <c r="G32" s="92">
        <v>50</v>
      </c>
      <c r="H32" s="92">
        <v>15</v>
      </c>
      <c r="I32" s="92">
        <v>4</v>
      </c>
      <c r="J32" s="92">
        <v>31</v>
      </c>
      <c r="K32" s="92">
        <v>0</v>
      </c>
    </row>
    <row r="33" spans="1:11" ht="16.5" customHeight="1" x14ac:dyDescent="0.3">
      <c r="A33" s="49" t="s">
        <v>101</v>
      </c>
      <c r="B33" s="93">
        <v>20</v>
      </c>
      <c r="C33" s="93">
        <v>10</v>
      </c>
      <c r="D33" s="93">
        <v>1</v>
      </c>
      <c r="E33" s="93">
        <v>9</v>
      </c>
      <c r="F33" s="69"/>
      <c r="G33" s="93">
        <v>43</v>
      </c>
      <c r="H33" s="93">
        <v>6</v>
      </c>
      <c r="I33" s="93">
        <v>8</v>
      </c>
      <c r="J33" s="93">
        <v>28</v>
      </c>
      <c r="K33" s="93">
        <v>1</v>
      </c>
    </row>
    <row r="34" spans="1:11" ht="16.5" customHeight="1" x14ac:dyDescent="0.3">
      <c r="A34" s="49" t="s">
        <v>102</v>
      </c>
      <c r="B34" s="92">
        <v>10</v>
      </c>
      <c r="C34" s="92">
        <v>0</v>
      </c>
      <c r="D34" s="92">
        <v>0</v>
      </c>
      <c r="E34" s="92">
        <v>0</v>
      </c>
      <c r="F34" s="69"/>
      <c r="G34" s="92">
        <v>13</v>
      </c>
      <c r="H34" s="92">
        <v>0</v>
      </c>
      <c r="I34" s="92">
        <v>0</v>
      </c>
      <c r="J34" s="92">
        <v>0</v>
      </c>
      <c r="K34" s="92">
        <v>0</v>
      </c>
    </row>
    <row r="35" spans="1:11" ht="16.5" customHeight="1" x14ac:dyDescent="0.3">
      <c r="A35" s="49" t="s">
        <v>103</v>
      </c>
      <c r="B35" s="93">
        <v>0</v>
      </c>
      <c r="C35" s="93">
        <v>0</v>
      </c>
      <c r="D35" s="93">
        <v>0</v>
      </c>
      <c r="E35" s="93">
        <v>0</v>
      </c>
      <c r="F35" s="69"/>
      <c r="G35" s="93">
        <v>124</v>
      </c>
      <c r="H35" s="93">
        <v>17</v>
      </c>
      <c r="I35" s="93">
        <v>4</v>
      </c>
      <c r="J35" s="93">
        <v>73</v>
      </c>
      <c r="K35" s="93">
        <v>30</v>
      </c>
    </row>
    <row r="36" spans="1:11" ht="16.5" customHeight="1" x14ac:dyDescent="0.3">
      <c r="A36" s="53" t="s">
        <v>105</v>
      </c>
      <c r="B36" s="94">
        <v>165</v>
      </c>
      <c r="C36" s="94">
        <v>102</v>
      </c>
      <c r="D36" s="94">
        <v>30</v>
      </c>
      <c r="E36" s="94">
        <v>11</v>
      </c>
      <c r="F36" s="72"/>
      <c r="G36" s="94">
        <v>2097</v>
      </c>
      <c r="H36" s="94">
        <v>202</v>
      </c>
      <c r="I36" s="94">
        <v>97</v>
      </c>
      <c r="J36" s="94">
        <v>712</v>
      </c>
      <c r="K36" s="94">
        <v>101</v>
      </c>
    </row>
    <row r="37" spans="1:11" ht="16.5" customHeight="1" x14ac:dyDescent="0.3">
      <c r="A37" s="39"/>
      <c r="B37" s="39"/>
      <c r="C37" s="39"/>
      <c r="D37" s="39"/>
      <c r="E37" s="39"/>
      <c r="F37" s="38"/>
      <c r="G37" s="39"/>
      <c r="H37" s="39"/>
      <c r="I37" s="39"/>
      <c r="J37" s="39"/>
      <c r="K37" s="39"/>
    </row>
    <row r="38" spans="1:11" ht="16.5" customHeight="1" x14ac:dyDescent="0.3">
      <c r="A38" s="6"/>
      <c r="B38" s="6"/>
      <c r="C38" s="6"/>
      <c r="D38" s="6"/>
      <c r="E38" s="6"/>
      <c r="F38" s="38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F39" s="38"/>
      <c r="G39" s="6"/>
      <c r="H39" s="6"/>
      <c r="I39" s="6"/>
      <c r="J39" s="6"/>
      <c r="K39" s="6"/>
    </row>
    <row r="40" spans="1:11" ht="16.5" customHeight="1" x14ac:dyDescent="0.3">
      <c r="F40" s="38"/>
    </row>
    <row r="41" spans="1:11" ht="16.5" customHeight="1" x14ac:dyDescent="0.3">
      <c r="F41" s="38"/>
    </row>
  </sheetData>
  <sheetProtection algorithmName="SHA-512" hashValue="2RYW6c6fNwJ3Lk8732ul7kCYql1a/ArDVQgB03BLm8WeaaYXK7LIi2PeW+9KDm/vkvbPygR4mT/ZfUjvmQQJAw==" saltValue="pt+b9crbAUerycL1Uahsrw==" spinCount="100000" sheet="1" objects="1" scenarios="1"/>
  <mergeCells count="1">
    <mergeCell ref="A1:B1"/>
  </mergeCells>
  <pageMargins left="0.7" right="0.7" top="0.75" bottom="0.75" header="0.3" footer="0.3"/>
  <pageSetup paperSize="9" scale="77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>
    <pageSetUpPr fitToPage="1"/>
  </sheetPr>
  <dimension ref="A1:J38"/>
  <sheetViews>
    <sheetView showGridLines="0" showZeros="0" zoomScale="85" zoomScaleNormal="85" workbookViewId="0">
      <selection activeCell="A100" sqref="A100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75" t="s">
        <v>69</v>
      </c>
      <c r="B1" s="175"/>
      <c r="C1" s="40"/>
    </row>
    <row r="2" spans="1:10" ht="16.5" customHeight="1" x14ac:dyDescent="0.3">
      <c r="A2" s="4" t="str">
        <f>'Table of Contents'!A59&amp;", "&amp;'Table of Contents'!A3</f>
        <v>Total Number of AIF Funds, 2016:Q2</v>
      </c>
      <c r="B2" s="1"/>
      <c r="C2" s="42"/>
      <c r="D2" s="43"/>
    </row>
    <row r="3" spans="1:10" ht="16.5" customHeight="1" x14ac:dyDescent="0.3">
      <c r="A3" s="2"/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4" t="s">
        <v>209</v>
      </c>
      <c r="C6" s="54"/>
      <c r="D6" s="54"/>
      <c r="E6" s="54"/>
      <c r="F6" s="54"/>
      <c r="G6" s="54"/>
      <c r="H6" s="54"/>
      <c r="I6" s="54"/>
      <c r="J6" s="54"/>
    </row>
    <row r="7" spans="1:10" ht="16.5" customHeight="1" x14ac:dyDescent="0.3">
      <c r="A7" s="38"/>
      <c r="B7" s="55" t="s">
        <v>108</v>
      </c>
      <c r="C7" s="49" t="s">
        <v>111</v>
      </c>
      <c r="D7" s="49" t="s">
        <v>115</v>
      </c>
      <c r="E7" s="49" t="s">
        <v>116</v>
      </c>
      <c r="F7" s="49" t="s">
        <v>171</v>
      </c>
      <c r="G7" s="49" t="s">
        <v>172</v>
      </c>
      <c r="H7" s="49" t="s">
        <v>109</v>
      </c>
      <c r="I7" s="49" t="s">
        <v>173</v>
      </c>
      <c r="J7" s="49" t="s">
        <v>113</v>
      </c>
    </row>
    <row r="8" spans="1:10" ht="16.5" customHeight="1" x14ac:dyDescent="0.3">
      <c r="A8" s="46" t="s">
        <v>76</v>
      </c>
      <c r="B8" s="68">
        <v>1013</v>
      </c>
      <c r="C8" s="75">
        <v>71</v>
      </c>
      <c r="D8" s="68">
        <v>200</v>
      </c>
      <c r="E8" s="68">
        <v>681</v>
      </c>
      <c r="F8" s="68">
        <v>0</v>
      </c>
      <c r="G8" s="68">
        <v>38</v>
      </c>
      <c r="H8" s="68">
        <v>7</v>
      </c>
      <c r="I8" s="142">
        <v>10</v>
      </c>
      <c r="J8" s="76">
        <v>6</v>
      </c>
    </row>
    <row r="9" spans="1:10" ht="16.5" customHeight="1" x14ac:dyDescent="0.3">
      <c r="A9" s="46" t="s">
        <v>77</v>
      </c>
      <c r="B9" s="77">
        <v>696</v>
      </c>
      <c r="C9" s="78">
        <v>91</v>
      </c>
      <c r="D9" s="77">
        <v>46</v>
      </c>
      <c r="E9" s="77">
        <v>69</v>
      </c>
      <c r="F9" s="77">
        <v>2</v>
      </c>
      <c r="G9" s="77">
        <v>462</v>
      </c>
      <c r="H9" s="77">
        <v>0</v>
      </c>
      <c r="I9" s="143">
        <v>0</v>
      </c>
      <c r="J9" s="79">
        <v>26</v>
      </c>
    </row>
    <row r="10" spans="1:10" ht="16.5" customHeight="1" x14ac:dyDescent="0.3">
      <c r="A10" s="46" t="s">
        <v>78</v>
      </c>
      <c r="B10" s="68">
        <v>1</v>
      </c>
      <c r="C10" s="75">
        <v>0</v>
      </c>
      <c r="D10" s="68">
        <v>0</v>
      </c>
      <c r="E10" s="68">
        <v>1</v>
      </c>
      <c r="F10" s="68">
        <v>0</v>
      </c>
      <c r="G10" s="68">
        <v>0</v>
      </c>
      <c r="H10" s="68">
        <v>0</v>
      </c>
      <c r="I10" s="142">
        <v>0</v>
      </c>
      <c r="J10" s="76">
        <v>0</v>
      </c>
    </row>
    <row r="11" spans="1:10" ht="16.5" customHeight="1" x14ac:dyDescent="0.3">
      <c r="A11" s="46" t="s">
        <v>79</v>
      </c>
      <c r="B11" s="77">
        <v>30</v>
      </c>
      <c r="C11" s="78">
        <v>0</v>
      </c>
      <c r="D11" s="77">
        <v>0</v>
      </c>
      <c r="E11" s="77">
        <v>0</v>
      </c>
      <c r="F11" s="77">
        <v>0</v>
      </c>
      <c r="G11" s="77">
        <v>0</v>
      </c>
      <c r="H11" s="77">
        <v>0</v>
      </c>
      <c r="I11" s="143">
        <v>0</v>
      </c>
      <c r="J11" s="79">
        <v>0</v>
      </c>
    </row>
    <row r="12" spans="1:10" ht="16.5" customHeight="1" x14ac:dyDescent="0.3">
      <c r="A12" s="46" t="s">
        <v>80</v>
      </c>
      <c r="B12" s="68">
        <v>3</v>
      </c>
      <c r="C12" s="75">
        <v>0</v>
      </c>
      <c r="D12" s="68">
        <v>0</v>
      </c>
      <c r="E12" s="68">
        <v>0</v>
      </c>
      <c r="F12" s="68">
        <v>0</v>
      </c>
      <c r="G12" s="68">
        <v>0</v>
      </c>
      <c r="H12" s="68">
        <v>0</v>
      </c>
      <c r="I12" s="142">
        <v>3</v>
      </c>
      <c r="J12" s="76">
        <v>0</v>
      </c>
    </row>
    <row r="13" spans="1:10" ht="16.5" customHeight="1" x14ac:dyDescent="0.3">
      <c r="A13" s="46" t="s">
        <v>81</v>
      </c>
      <c r="B13" s="77">
        <v>356</v>
      </c>
      <c r="C13" s="78">
        <v>157</v>
      </c>
      <c r="D13" s="77">
        <v>123</v>
      </c>
      <c r="E13" s="77">
        <v>43</v>
      </c>
      <c r="F13" s="77">
        <v>3</v>
      </c>
      <c r="G13" s="77">
        <v>0</v>
      </c>
      <c r="H13" s="77">
        <v>2</v>
      </c>
      <c r="I13" s="143">
        <v>0</v>
      </c>
      <c r="J13" s="79">
        <v>28</v>
      </c>
    </row>
    <row r="14" spans="1:10" ht="16.5" customHeight="1" x14ac:dyDescent="0.3">
      <c r="A14" s="46" t="s">
        <v>82</v>
      </c>
      <c r="B14" s="68">
        <v>113</v>
      </c>
      <c r="C14" s="75">
        <v>38</v>
      </c>
      <c r="D14" s="68">
        <v>26</v>
      </c>
      <c r="E14" s="68">
        <v>20</v>
      </c>
      <c r="F14" s="68">
        <v>1</v>
      </c>
      <c r="G14" s="68">
        <v>4</v>
      </c>
      <c r="H14" s="68">
        <v>0</v>
      </c>
      <c r="I14" s="142">
        <v>1</v>
      </c>
      <c r="J14" s="76">
        <v>23</v>
      </c>
    </row>
    <row r="15" spans="1:10" ht="16.5" customHeight="1" x14ac:dyDescent="0.3">
      <c r="A15" s="46" t="s">
        <v>83</v>
      </c>
      <c r="B15" s="77">
        <v>7814</v>
      </c>
      <c r="C15" s="78">
        <v>634</v>
      </c>
      <c r="D15" s="77">
        <v>565</v>
      </c>
      <c r="E15" s="77">
        <v>1853</v>
      </c>
      <c r="F15" s="77">
        <v>90</v>
      </c>
      <c r="G15" s="77">
        <v>268</v>
      </c>
      <c r="H15" s="77">
        <v>0</v>
      </c>
      <c r="I15" s="143">
        <v>440</v>
      </c>
      <c r="J15" s="79">
        <v>3964</v>
      </c>
    </row>
    <row r="16" spans="1:10" ht="16.5" customHeight="1" x14ac:dyDescent="0.3">
      <c r="A16" s="46" t="s">
        <v>84</v>
      </c>
      <c r="B16" s="68">
        <v>4229</v>
      </c>
      <c r="C16" s="75">
        <v>191</v>
      </c>
      <c r="D16" s="68">
        <v>667</v>
      </c>
      <c r="E16" s="68">
        <v>2761</v>
      </c>
      <c r="F16" s="68">
        <v>2</v>
      </c>
      <c r="G16" s="68">
        <v>0</v>
      </c>
      <c r="H16" s="68">
        <v>16</v>
      </c>
      <c r="I16" s="142">
        <v>339</v>
      </c>
      <c r="J16" s="76">
        <v>253</v>
      </c>
    </row>
    <row r="17" spans="1:10" ht="16.5" customHeight="1" x14ac:dyDescent="0.3">
      <c r="A17" s="46" t="s">
        <v>85</v>
      </c>
      <c r="B17" s="77">
        <v>5</v>
      </c>
      <c r="C17" s="78">
        <v>0</v>
      </c>
      <c r="D17" s="77">
        <v>0</v>
      </c>
      <c r="E17" s="77">
        <v>0</v>
      </c>
      <c r="F17" s="77">
        <v>0</v>
      </c>
      <c r="G17" s="77">
        <v>0</v>
      </c>
      <c r="H17" s="77">
        <v>0</v>
      </c>
      <c r="I17" s="143">
        <v>3</v>
      </c>
      <c r="J17" s="79">
        <v>2</v>
      </c>
    </row>
    <row r="18" spans="1:10" ht="16.5" customHeight="1" x14ac:dyDescent="0.3">
      <c r="A18" s="46" t="s">
        <v>86</v>
      </c>
      <c r="B18" s="68">
        <v>588</v>
      </c>
      <c r="C18" s="75">
        <v>83</v>
      </c>
      <c r="D18" s="68">
        <v>60</v>
      </c>
      <c r="E18" s="68">
        <v>103</v>
      </c>
      <c r="F18" s="68">
        <v>49</v>
      </c>
      <c r="G18" s="68">
        <v>138</v>
      </c>
      <c r="H18" s="68">
        <v>113</v>
      </c>
      <c r="I18" s="142">
        <v>15</v>
      </c>
      <c r="J18" s="76">
        <v>27</v>
      </c>
    </row>
    <row r="19" spans="1:10" ht="16.5" customHeight="1" x14ac:dyDescent="0.3">
      <c r="A19" s="46" t="s">
        <v>87</v>
      </c>
      <c r="B19" s="77">
        <v>2337</v>
      </c>
      <c r="C19" s="78">
        <v>0</v>
      </c>
      <c r="D19" s="77">
        <v>0</v>
      </c>
      <c r="E19" s="77">
        <v>0</v>
      </c>
      <c r="F19" s="77">
        <v>0</v>
      </c>
      <c r="G19" s="77">
        <v>0</v>
      </c>
      <c r="H19" s="77">
        <v>0</v>
      </c>
      <c r="I19" s="143">
        <v>0</v>
      </c>
      <c r="J19" s="79">
        <v>0</v>
      </c>
    </row>
    <row r="20" spans="1:10" ht="16.5" customHeight="1" x14ac:dyDescent="0.3">
      <c r="A20" s="46" t="s">
        <v>88</v>
      </c>
      <c r="B20" s="68">
        <v>329</v>
      </c>
      <c r="C20" s="75">
        <v>0</v>
      </c>
      <c r="D20" s="68">
        <v>3</v>
      </c>
      <c r="E20" s="68">
        <v>4</v>
      </c>
      <c r="F20" s="68">
        <v>0</v>
      </c>
      <c r="G20" s="68">
        <v>0</v>
      </c>
      <c r="H20" s="68">
        <v>18</v>
      </c>
      <c r="I20" s="142">
        <v>276</v>
      </c>
      <c r="J20" s="76">
        <v>28</v>
      </c>
    </row>
    <row r="21" spans="1:10" ht="16.5" customHeight="1" x14ac:dyDescent="0.3">
      <c r="A21" s="46" t="s">
        <v>89</v>
      </c>
      <c r="B21" s="77">
        <v>517</v>
      </c>
      <c r="C21" s="78">
        <v>54</v>
      </c>
      <c r="D21" s="77">
        <v>25</v>
      </c>
      <c r="E21" s="77">
        <v>70</v>
      </c>
      <c r="F21" s="77">
        <v>0</v>
      </c>
      <c r="G21" s="77">
        <v>0</v>
      </c>
      <c r="H21" s="77">
        <v>18</v>
      </c>
      <c r="I21" s="143">
        <v>2</v>
      </c>
      <c r="J21" s="79">
        <v>348</v>
      </c>
    </row>
    <row r="22" spans="1:10" ht="16.5" customHeight="1" x14ac:dyDescent="0.3">
      <c r="A22" s="46" t="s">
        <v>90</v>
      </c>
      <c r="B22" s="68">
        <v>4402</v>
      </c>
      <c r="C22" s="75">
        <v>416</v>
      </c>
      <c r="D22" s="68">
        <v>655</v>
      </c>
      <c r="E22" s="68">
        <v>1326</v>
      </c>
      <c r="F22" s="68">
        <v>75</v>
      </c>
      <c r="G22" s="68">
        <v>0</v>
      </c>
      <c r="H22" s="68">
        <v>0</v>
      </c>
      <c r="I22" s="142">
        <v>322</v>
      </c>
      <c r="J22" s="76">
        <v>1608</v>
      </c>
    </row>
    <row r="23" spans="1:10" ht="16.5" customHeight="1" x14ac:dyDescent="0.3">
      <c r="A23" s="46" t="s">
        <v>91</v>
      </c>
      <c r="B23" s="77">
        <v>546</v>
      </c>
      <c r="C23" s="78">
        <v>95</v>
      </c>
      <c r="D23" s="77">
        <v>33</v>
      </c>
      <c r="E23" s="77">
        <v>26</v>
      </c>
      <c r="F23" s="77">
        <v>0</v>
      </c>
      <c r="G23" s="77">
        <v>0</v>
      </c>
      <c r="H23" s="77">
        <v>5</v>
      </c>
      <c r="I23" s="143">
        <v>33</v>
      </c>
      <c r="J23" s="79">
        <v>354</v>
      </c>
    </row>
    <row r="24" spans="1:10" ht="16.5" customHeight="1" x14ac:dyDescent="0.3">
      <c r="A24" s="46" t="s">
        <v>92</v>
      </c>
      <c r="B24" s="68">
        <v>1717</v>
      </c>
      <c r="C24" s="75">
        <v>313</v>
      </c>
      <c r="D24" s="68">
        <v>228</v>
      </c>
      <c r="E24" s="68">
        <v>99</v>
      </c>
      <c r="F24" s="68">
        <v>0</v>
      </c>
      <c r="G24" s="68">
        <v>0</v>
      </c>
      <c r="H24" s="68">
        <v>0</v>
      </c>
      <c r="I24" s="142">
        <v>541</v>
      </c>
      <c r="J24" s="76">
        <v>536</v>
      </c>
    </row>
    <row r="25" spans="1:10" ht="16.5" customHeight="1" x14ac:dyDescent="0.3">
      <c r="A25" s="46" t="s">
        <v>93</v>
      </c>
      <c r="B25" s="77">
        <v>0</v>
      </c>
      <c r="C25" s="78">
        <v>0</v>
      </c>
      <c r="D25" s="77">
        <v>0</v>
      </c>
      <c r="E25" s="77">
        <v>0</v>
      </c>
      <c r="F25" s="77">
        <v>0</v>
      </c>
      <c r="G25" s="77">
        <v>0</v>
      </c>
      <c r="H25" s="77">
        <v>0</v>
      </c>
      <c r="I25" s="143">
        <v>0</v>
      </c>
      <c r="J25" s="79">
        <v>0</v>
      </c>
    </row>
    <row r="26" spans="1:10" ht="16.5" customHeight="1" x14ac:dyDescent="0.3">
      <c r="A26" s="46" t="s">
        <v>94</v>
      </c>
      <c r="B26" s="68">
        <v>595</v>
      </c>
      <c r="C26" s="75">
        <v>95</v>
      </c>
      <c r="D26" s="68">
        <v>53</v>
      </c>
      <c r="E26" s="68">
        <v>88</v>
      </c>
      <c r="F26" s="68">
        <v>15</v>
      </c>
      <c r="G26" s="68">
        <v>0</v>
      </c>
      <c r="H26" s="68">
        <v>71</v>
      </c>
      <c r="I26" s="142">
        <v>0</v>
      </c>
      <c r="J26" s="76">
        <v>273</v>
      </c>
    </row>
    <row r="27" spans="1:10" ht="16.5" customHeight="1" x14ac:dyDescent="0.3">
      <c r="A27" s="46" t="s">
        <v>95</v>
      </c>
      <c r="B27" s="77">
        <v>286</v>
      </c>
      <c r="C27" s="78">
        <v>1</v>
      </c>
      <c r="D27" s="77">
        <v>2</v>
      </c>
      <c r="E27" s="77">
        <v>4</v>
      </c>
      <c r="F27" s="77">
        <v>3</v>
      </c>
      <c r="G27" s="77">
        <v>5</v>
      </c>
      <c r="H27" s="77">
        <v>4</v>
      </c>
      <c r="I27" s="143">
        <v>239</v>
      </c>
      <c r="J27" s="79">
        <v>28</v>
      </c>
    </row>
    <row r="28" spans="1:10" ht="16.5" customHeight="1" x14ac:dyDescent="0.3">
      <c r="A28" s="46" t="s">
        <v>96</v>
      </c>
      <c r="B28" s="68">
        <v>26</v>
      </c>
      <c r="C28" s="75">
        <v>5</v>
      </c>
      <c r="D28" s="68">
        <v>0</v>
      </c>
      <c r="E28" s="68">
        <v>2</v>
      </c>
      <c r="F28" s="68">
        <v>0</v>
      </c>
      <c r="G28" s="68">
        <v>0</v>
      </c>
      <c r="H28" s="68">
        <v>8</v>
      </c>
      <c r="I28" s="142">
        <v>0</v>
      </c>
      <c r="J28" s="76">
        <v>11</v>
      </c>
    </row>
    <row r="29" spans="1:10" ht="16.5" customHeight="1" x14ac:dyDescent="0.3">
      <c r="A29" s="46" t="s">
        <v>97</v>
      </c>
      <c r="B29" s="77">
        <v>21</v>
      </c>
      <c r="C29" s="78">
        <v>1</v>
      </c>
      <c r="D29" s="77">
        <v>2</v>
      </c>
      <c r="E29" s="77">
        <v>9</v>
      </c>
      <c r="F29" s="77">
        <v>3</v>
      </c>
      <c r="G29" s="77">
        <v>0</v>
      </c>
      <c r="H29" s="77">
        <v>0</v>
      </c>
      <c r="I29" s="143">
        <v>6</v>
      </c>
      <c r="J29" s="79">
        <v>0</v>
      </c>
    </row>
    <row r="30" spans="1:10" ht="16.5" customHeight="1" x14ac:dyDescent="0.3">
      <c r="A30" s="46" t="s">
        <v>98</v>
      </c>
      <c r="B30" s="68">
        <v>0</v>
      </c>
      <c r="C30" s="75">
        <v>0</v>
      </c>
      <c r="D30" s="68">
        <v>0</v>
      </c>
      <c r="E30" s="68">
        <v>0</v>
      </c>
      <c r="F30" s="68">
        <v>0</v>
      </c>
      <c r="G30" s="68">
        <v>0</v>
      </c>
      <c r="H30" s="68">
        <v>0</v>
      </c>
      <c r="I30" s="142">
        <v>0</v>
      </c>
      <c r="J30" s="76">
        <v>0</v>
      </c>
    </row>
    <row r="31" spans="1:10" ht="16.5" customHeight="1" x14ac:dyDescent="0.3">
      <c r="A31" s="46" t="s">
        <v>99</v>
      </c>
      <c r="B31" s="77">
        <v>759</v>
      </c>
      <c r="C31" s="78">
        <v>106</v>
      </c>
      <c r="D31" s="77">
        <v>228</v>
      </c>
      <c r="E31" s="77">
        <v>33</v>
      </c>
      <c r="F31" s="77">
        <v>0</v>
      </c>
      <c r="G31" s="77">
        <v>328</v>
      </c>
      <c r="H31" s="77">
        <v>7</v>
      </c>
      <c r="I31" s="143">
        <v>3</v>
      </c>
      <c r="J31" s="79">
        <v>54</v>
      </c>
    </row>
    <row r="32" spans="1:10" ht="16.5" customHeight="1" x14ac:dyDescent="0.3">
      <c r="A32" s="46" t="s">
        <v>100</v>
      </c>
      <c r="B32" s="68">
        <v>99</v>
      </c>
      <c r="C32" s="75">
        <v>34</v>
      </c>
      <c r="D32" s="68">
        <v>5</v>
      </c>
      <c r="E32" s="68">
        <v>43</v>
      </c>
      <c r="F32" s="68">
        <v>1</v>
      </c>
      <c r="G32" s="68">
        <v>0</v>
      </c>
      <c r="H32" s="68">
        <v>12</v>
      </c>
      <c r="I32" s="142">
        <v>0</v>
      </c>
      <c r="J32" s="76">
        <v>4</v>
      </c>
    </row>
    <row r="33" spans="1:10" ht="16.5" customHeight="1" x14ac:dyDescent="0.3">
      <c r="A33" s="46" t="s">
        <v>101</v>
      </c>
      <c r="B33" s="77">
        <v>171</v>
      </c>
      <c r="C33" s="78">
        <v>0</v>
      </c>
      <c r="D33" s="77">
        <v>0</v>
      </c>
      <c r="E33" s="77">
        <v>0</v>
      </c>
      <c r="F33" s="77">
        <v>0</v>
      </c>
      <c r="G33" s="77">
        <v>0</v>
      </c>
      <c r="H33" s="77">
        <v>0</v>
      </c>
      <c r="I33" s="143">
        <v>34</v>
      </c>
      <c r="J33" s="79">
        <v>137</v>
      </c>
    </row>
    <row r="34" spans="1:10" ht="16.5" customHeight="1" x14ac:dyDescent="0.3">
      <c r="A34" s="46" t="s">
        <v>102</v>
      </c>
      <c r="B34" s="68">
        <v>48</v>
      </c>
      <c r="C34" s="75">
        <v>0</v>
      </c>
      <c r="D34" s="68">
        <v>0</v>
      </c>
      <c r="E34" s="68">
        <v>0</v>
      </c>
      <c r="F34" s="68">
        <v>0</v>
      </c>
      <c r="G34" s="68">
        <v>0</v>
      </c>
      <c r="H34" s="68">
        <v>0</v>
      </c>
      <c r="I34" s="142">
        <v>31</v>
      </c>
      <c r="J34" s="76">
        <v>17</v>
      </c>
    </row>
    <row r="35" spans="1:10" ht="16.5" customHeight="1" x14ac:dyDescent="0.3">
      <c r="A35" s="46" t="s">
        <v>103</v>
      </c>
      <c r="B35" s="77">
        <v>988</v>
      </c>
      <c r="C35" s="78">
        <v>71</v>
      </c>
      <c r="D35" s="77">
        <v>7</v>
      </c>
      <c r="E35" s="77">
        <v>218</v>
      </c>
      <c r="F35" s="77">
        <v>3</v>
      </c>
      <c r="G35" s="77">
        <v>9</v>
      </c>
      <c r="H35" s="77">
        <v>10</v>
      </c>
      <c r="I35" s="143">
        <v>35</v>
      </c>
      <c r="J35" s="79">
        <v>635</v>
      </c>
    </row>
    <row r="36" spans="1:10" ht="16.5" customHeight="1" x14ac:dyDescent="0.3">
      <c r="A36" s="47" t="s">
        <v>105</v>
      </c>
      <c r="B36" s="71">
        <v>27689</v>
      </c>
      <c r="C36" s="80">
        <v>2456</v>
      </c>
      <c r="D36" s="71">
        <v>2928</v>
      </c>
      <c r="E36" s="71">
        <v>7453</v>
      </c>
      <c r="F36" s="71">
        <v>247</v>
      </c>
      <c r="G36" s="71">
        <v>1252</v>
      </c>
      <c r="H36" s="71">
        <v>291</v>
      </c>
      <c r="I36" s="144">
        <v>2333</v>
      </c>
      <c r="J36" s="81">
        <v>8362</v>
      </c>
    </row>
    <row r="37" spans="1:10" ht="16.5" customHeight="1" x14ac:dyDescent="0.25">
      <c r="A37" s="44"/>
      <c r="B37" s="48"/>
      <c r="C37" s="48"/>
      <c r="D37" s="48"/>
      <c r="E37" s="48"/>
      <c r="F37" s="48"/>
      <c r="G37" s="48"/>
      <c r="H37" s="48"/>
    </row>
    <row r="38" spans="1:10" ht="16.5" customHeight="1" x14ac:dyDescent="0.25">
      <c r="A38" s="44"/>
      <c r="B38" s="44"/>
      <c r="C38" s="44"/>
      <c r="D38" s="44"/>
      <c r="E38" s="44"/>
      <c r="F38" s="44"/>
      <c r="G38" s="44"/>
      <c r="H38" s="48"/>
    </row>
  </sheetData>
  <sheetProtection algorithmName="SHA-512" hashValue="mgp0NnRT2m2Dr6V379btQlHjG/svWYEep5bNtQ0WaOisK709AIv8kmfDMxnoNgv6iRVnWfWtqrmQXd/2VCwVTA==" saltValue="H7CaB2kDU7YN/8h/gWnYDw==" spinCount="100000" sheet="1" objects="1" scenarios="1"/>
  <mergeCells count="1">
    <mergeCell ref="A1:B1"/>
  </mergeCells>
  <pageMargins left="0.7" right="0.7" top="0.75" bottom="0.75" header="0.3" footer="0.3"/>
  <pageSetup paperSize="9" scale="78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6">
    <pageSetUpPr fitToPage="1"/>
  </sheetPr>
  <dimension ref="A1:M39"/>
  <sheetViews>
    <sheetView showGridLines="0" showZeros="0" zoomScale="85" zoomScaleNormal="85" workbookViewId="0">
      <selection activeCell="A100" sqref="A100"/>
    </sheetView>
  </sheetViews>
  <sheetFormatPr defaultColWidth="16.7109375" defaultRowHeight="16.5" customHeight="1" x14ac:dyDescent="0.3"/>
  <cols>
    <col min="1" max="10" width="16.7109375" style="1"/>
    <col min="11" max="11" width="1.140625" style="57" customWidth="1"/>
    <col min="12" max="16384" width="16.7109375" style="1"/>
  </cols>
  <sheetData>
    <row r="1" spans="1:13" ht="16.5" customHeight="1" x14ac:dyDescent="0.3">
      <c r="A1" s="175" t="s">
        <v>70</v>
      </c>
      <c r="B1" s="175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tr">
        <f>'Table of Contents'!A60&amp;", "&amp;'Table of Contents'!A3</f>
        <v>Total Number of AIF Other Funds, 2016:Q2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/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3">
      <c r="A6" s="6"/>
      <c r="B6" s="54" t="s">
        <v>223</v>
      </c>
      <c r="C6" s="54"/>
      <c r="D6" s="54"/>
      <c r="E6" s="54"/>
      <c r="F6" s="54"/>
      <c r="G6" s="54"/>
      <c r="H6" s="54"/>
      <c r="I6" s="54"/>
      <c r="J6" s="54"/>
      <c r="L6" s="58" t="s">
        <v>127</v>
      </c>
      <c r="M6" s="54"/>
    </row>
    <row r="7" spans="1:13" ht="16.5" customHeight="1" x14ac:dyDescent="0.3">
      <c r="A7" s="39"/>
      <c r="B7" s="55" t="s">
        <v>108</v>
      </c>
      <c r="C7" s="49" t="s">
        <v>117</v>
      </c>
      <c r="D7" s="49" t="s">
        <v>118</v>
      </c>
      <c r="E7" s="49" t="s">
        <v>119</v>
      </c>
      <c r="F7" s="49" t="s">
        <v>120</v>
      </c>
      <c r="G7" s="49" t="s">
        <v>121</v>
      </c>
      <c r="H7" s="49" t="s">
        <v>122</v>
      </c>
      <c r="I7" s="49" t="s">
        <v>123</v>
      </c>
      <c r="J7" s="49" t="s">
        <v>113</v>
      </c>
      <c r="L7" s="49" t="s">
        <v>124</v>
      </c>
      <c r="M7" s="49" t="s">
        <v>125</v>
      </c>
    </row>
    <row r="8" spans="1:13" ht="16.5" customHeight="1" x14ac:dyDescent="0.3">
      <c r="A8" s="49" t="s">
        <v>76</v>
      </c>
      <c r="B8" s="68">
        <v>6</v>
      </c>
      <c r="C8" s="68">
        <v>0</v>
      </c>
      <c r="D8" s="68">
        <v>0</v>
      </c>
      <c r="E8" s="68">
        <v>0</v>
      </c>
      <c r="F8" s="68">
        <v>0</v>
      </c>
      <c r="G8" s="68">
        <v>0</v>
      </c>
      <c r="H8" s="68">
        <v>0</v>
      </c>
      <c r="I8" s="68">
        <v>0</v>
      </c>
      <c r="J8" s="68">
        <v>6</v>
      </c>
      <c r="K8" s="73" t="e">
        <f>#REF!</f>
        <v>#REF!</v>
      </c>
      <c r="L8" s="68">
        <v>6</v>
      </c>
      <c r="M8" s="68">
        <v>0</v>
      </c>
    </row>
    <row r="9" spans="1:13" ht="16.5" customHeight="1" x14ac:dyDescent="0.3">
      <c r="A9" s="49" t="s">
        <v>77</v>
      </c>
      <c r="B9" s="67">
        <v>26</v>
      </c>
      <c r="C9" s="67">
        <v>0</v>
      </c>
      <c r="D9" s="67">
        <v>0</v>
      </c>
      <c r="E9" s="67">
        <v>0</v>
      </c>
      <c r="F9" s="67">
        <v>22</v>
      </c>
      <c r="G9" s="67">
        <v>2</v>
      </c>
      <c r="H9" s="67">
        <v>1</v>
      </c>
      <c r="I9" s="67">
        <v>0</v>
      </c>
      <c r="J9" s="67">
        <v>1</v>
      </c>
      <c r="K9" s="67" t="e">
        <f>#REF!</f>
        <v>#REF!</v>
      </c>
      <c r="L9" s="67">
        <v>25</v>
      </c>
      <c r="M9" s="67">
        <v>1</v>
      </c>
    </row>
    <row r="10" spans="1:13" ht="16.5" customHeight="1" x14ac:dyDescent="0.3">
      <c r="A10" s="49" t="s">
        <v>78</v>
      </c>
      <c r="B10" s="68">
        <v>0</v>
      </c>
      <c r="C10" s="68">
        <v>0</v>
      </c>
      <c r="D10" s="68">
        <v>0</v>
      </c>
      <c r="E10" s="68">
        <v>0</v>
      </c>
      <c r="F10" s="68">
        <v>0</v>
      </c>
      <c r="G10" s="68">
        <v>0</v>
      </c>
      <c r="H10" s="68">
        <v>0</v>
      </c>
      <c r="I10" s="68">
        <v>0</v>
      </c>
      <c r="J10" s="68">
        <v>0</v>
      </c>
      <c r="K10" s="73" t="e">
        <f>#REF!</f>
        <v>#REF!</v>
      </c>
      <c r="L10" s="68">
        <v>0</v>
      </c>
      <c r="M10" s="68">
        <v>0</v>
      </c>
    </row>
    <row r="11" spans="1:13" ht="16.5" customHeight="1" x14ac:dyDescent="0.3">
      <c r="A11" s="49" t="s">
        <v>79</v>
      </c>
      <c r="B11" s="67">
        <v>0</v>
      </c>
      <c r="C11" s="67">
        <v>0</v>
      </c>
      <c r="D11" s="67">
        <v>0</v>
      </c>
      <c r="E11" s="67">
        <v>0</v>
      </c>
      <c r="F11" s="67">
        <v>0</v>
      </c>
      <c r="G11" s="67">
        <v>0</v>
      </c>
      <c r="H11" s="67">
        <v>0</v>
      </c>
      <c r="I11" s="67">
        <v>0</v>
      </c>
      <c r="J11" s="67">
        <v>0</v>
      </c>
      <c r="K11" s="67" t="e">
        <f>#REF!</f>
        <v>#REF!</v>
      </c>
      <c r="L11" s="67">
        <v>0</v>
      </c>
      <c r="M11" s="67">
        <v>0</v>
      </c>
    </row>
    <row r="12" spans="1:13" ht="16.5" customHeight="1" x14ac:dyDescent="0.3">
      <c r="A12" s="49" t="s">
        <v>80</v>
      </c>
      <c r="B12" s="68">
        <v>0</v>
      </c>
      <c r="C12" s="68">
        <v>0</v>
      </c>
      <c r="D12" s="68">
        <v>0</v>
      </c>
      <c r="E12" s="68">
        <v>0</v>
      </c>
      <c r="F12" s="68">
        <v>0</v>
      </c>
      <c r="G12" s="68">
        <v>0</v>
      </c>
      <c r="H12" s="68">
        <v>0</v>
      </c>
      <c r="I12" s="68">
        <v>0</v>
      </c>
      <c r="J12" s="68">
        <v>0</v>
      </c>
      <c r="K12" s="73" t="e">
        <f>#REF!</f>
        <v>#REF!</v>
      </c>
      <c r="L12" s="68">
        <v>0</v>
      </c>
      <c r="M12" s="68">
        <v>0</v>
      </c>
    </row>
    <row r="13" spans="1:13" ht="16.5" customHeight="1" x14ac:dyDescent="0.3">
      <c r="A13" s="49" t="s">
        <v>81</v>
      </c>
      <c r="B13" s="67">
        <v>28</v>
      </c>
      <c r="C13" s="67">
        <v>0</v>
      </c>
      <c r="D13" s="67">
        <v>0</v>
      </c>
      <c r="E13" s="67">
        <v>0</v>
      </c>
      <c r="F13" s="67">
        <v>0</v>
      </c>
      <c r="G13" s="67">
        <v>0</v>
      </c>
      <c r="H13" s="67">
        <v>0</v>
      </c>
      <c r="I13" s="67">
        <v>14</v>
      </c>
      <c r="J13" s="67">
        <v>14</v>
      </c>
      <c r="K13" s="67" t="e">
        <f>#REF!</f>
        <v>#REF!</v>
      </c>
      <c r="L13" s="67">
        <v>0</v>
      </c>
      <c r="M13" s="67">
        <v>0</v>
      </c>
    </row>
    <row r="14" spans="1:13" ht="16.5" customHeight="1" x14ac:dyDescent="0.3">
      <c r="A14" s="49" t="s">
        <v>82</v>
      </c>
      <c r="B14" s="68">
        <v>23</v>
      </c>
      <c r="C14" s="68">
        <v>0</v>
      </c>
      <c r="D14" s="68">
        <v>0</v>
      </c>
      <c r="E14" s="68">
        <v>0</v>
      </c>
      <c r="F14" s="68">
        <v>0</v>
      </c>
      <c r="G14" s="68">
        <v>0</v>
      </c>
      <c r="H14" s="68">
        <v>0</v>
      </c>
      <c r="I14" s="68">
        <v>0</v>
      </c>
      <c r="J14" s="68">
        <v>0</v>
      </c>
      <c r="K14" s="73" t="e">
        <f>#REF!</f>
        <v>#REF!</v>
      </c>
      <c r="L14" s="68">
        <v>0</v>
      </c>
      <c r="M14" s="68">
        <v>0</v>
      </c>
    </row>
    <row r="15" spans="1:13" ht="16.5" customHeight="1" x14ac:dyDescent="0.3">
      <c r="A15" s="49" t="s">
        <v>83</v>
      </c>
      <c r="B15" s="67">
        <v>3964</v>
      </c>
      <c r="C15" s="67">
        <v>0</v>
      </c>
      <c r="D15" s="67">
        <v>0</v>
      </c>
      <c r="E15" s="67">
        <v>0</v>
      </c>
      <c r="F15" s="67">
        <v>1977</v>
      </c>
      <c r="G15" s="67">
        <v>300</v>
      </c>
      <c r="H15" s="67">
        <v>1554</v>
      </c>
      <c r="I15" s="67">
        <v>133</v>
      </c>
      <c r="J15" s="67">
        <v>0</v>
      </c>
      <c r="K15" s="67" t="e">
        <f>#REF!</f>
        <v>#REF!</v>
      </c>
      <c r="L15" s="67">
        <v>0</v>
      </c>
      <c r="M15" s="67">
        <v>0</v>
      </c>
    </row>
    <row r="16" spans="1:13" ht="16.5" customHeight="1" x14ac:dyDescent="0.3">
      <c r="A16" s="49" t="s">
        <v>84</v>
      </c>
      <c r="B16" s="68">
        <v>253</v>
      </c>
      <c r="C16" s="68">
        <v>0</v>
      </c>
      <c r="D16" s="68">
        <v>0</v>
      </c>
      <c r="E16" s="68">
        <v>0</v>
      </c>
      <c r="F16" s="68">
        <v>0</v>
      </c>
      <c r="G16" s="68">
        <v>0</v>
      </c>
      <c r="H16" s="68">
        <v>0</v>
      </c>
      <c r="I16" s="68">
        <v>11</v>
      </c>
      <c r="J16" s="68">
        <v>242</v>
      </c>
      <c r="K16" s="73" t="e">
        <f>#REF!</f>
        <v>#REF!</v>
      </c>
      <c r="L16" s="68">
        <v>253</v>
      </c>
      <c r="M16" s="68">
        <v>0</v>
      </c>
    </row>
    <row r="17" spans="1:13" ht="16.5" customHeight="1" x14ac:dyDescent="0.3">
      <c r="A17" s="49" t="s">
        <v>85</v>
      </c>
      <c r="B17" s="67">
        <v>2</v>
      </c>
      <c r="C17" s="67">
        <v>0</v>
      </c>
      <c r="D17" s="67">
        <v>0</v>
      </c>
      <c r="E17" s="67">
        <v>0</v>
      </c>
      <c r="F17" s="67">
        <v>0</v>
      </c>
      <c r="G17" s="67">
        <v>0</v>
      </c>
      <c r="H17" s="67">
        <v>0</v>
      </c>
      <c r="I17" s="67">
        <v>0</v>
      </c>
      <c r="J17" s="67">
        <v>2</v>
      </c>
      <c r="K17" s="67" t="e">
        <f>#REF!</f>
        <v>#REF!</v>
      </c>
      <c r="L17" s="67">
        <v>0</v>
      </c>
      <c r="M17" s="67">
        <v>2</v>
      </c>
    </row>
    <row r="18" spans="1:13" ht="16.5" customHeight="1" x14ac:dyDescent="0.3">
      <c r="A18" s="49" t="s">
        <v>86</v>
      </c>
      <c r="B18" s="68">
        <v>27</v>
      </c>
      <c r="C18" s="68">
        <v>0</v>
      </c>
      <c r="D18" s="68">
        <v>0</v>
      </c>
      <c r="E18" s="68">
        <v>0</v>
      </c>
      <c r="F18" s="68">
        <v>0</v>
      </c>
      <c r="G18" s="68">
        <v>0</v>
      </c>
      <c r="H18" s="68">
        <v>0</v>
      </c>
      <c r="I18" s="68">
        <v>5</v>
      </c>
      <c r="J18" s="68">
        <v>22</v>
      </c>
      <c r="K18" s="73" t="e">
        <f>#REF!</f>
        <v>#REF!</v>
      </c>
      <c r="L18" s="68">
        <v>27</v>
      </c>
      <c r="M18" s="68">
        <v>0</v>
      </c>
    </row>
    <row r="19" spans="1:13" ht="16.5" customHeight="1" x14ac:dyDescent="0.3">
      <c r="A19" s="49" t="s">
        <v>87</v>
      </c>
      <c r="B19" s="67">
        <v>0</v>
      </c>
      <c r="C19" s="67">
        <v>0</v>
      </c>
      <c r="D19" s="67">
        <v>0</v>
      </c>
      <c r="E19" s="67">
        <v>0</v>
      </c>
      <c r="F19" s="67">
        <v>0</v>
      </c>
      <c r="G19" s="67">
        <v>0</v>
      </c>
      <c r="H19" s="67">
        <v>0</v>
      </c>
      <c r="I19" s="67">
        <v>0</v>
      </c>
      <c r="J19" s="67">
        <v>0</v>
      </c>
      <c r="K19" s="67" t="e">
        <f>#REF!</f>
        <v>#REF!</v>
      </c>
      <c r="L19" s="67">
        <v>0</v>
      </c>
      <c r="M19" s="67">
        <v>0</v>
      </c>
    </row>
    <row r="20" spans="1:13" ht="16.5" customHeight="1" x14ac:dyDescent="0.3">
      <c r="A20" s="49" t="s">
        <v>88</v>
      </c>
      <c r="B20" s="68">
        <v>28</v>
      </c>
      <c r="C20" s="68">
        <v>0</v>
      </c>
      <c r="D20" s="68">
        <v>0</v>
      </c>
      <c r="E20" s="68">
        <v>0</v>
      </c>
      <c r="F20" s="68">
        <v>0</v>
      </c>
      <c r="G20" s="68">
        <v>0</v>
      </c>
      <c r="H20" s="68">
        <v>0</v>
      </c>
      <c r="I20" s="68">
        <v>28</v>
      </c>
      <c r="J20" s="68">
        <v>0</v>
      </c>
      <c r="K20" s="73" t="e">
        <f>#REF!</f>
        <v>#REF!</v>
      </c>
      <c r="L20" s="68">
        <v>66</v>
      </c>
      <c r="M20" s="68">
        <v>0</v>
      </c>
    </row>
    <row r="21" spans="1:13" ht="16.5" customHeight="1" x14ac:dyDescent="0.3">
      <c r="A21" s="49" t="s">
        <v>89</v>
      </c>
      <c r="B21" s="67">
        <v>348</v>
      </c>
      <c r="C21" s="67">
        <v>0</v>
      </c>
      <c r="D21" s="67">
        <v>0</v>
      </c>
      <c r="E21" s="67">
        <v>0</v>
      </c>
      <c r="F21" s="67">
        <v>0</v>
      </c>
      <c r="G21" s="67">
        <v>6</v>
      </c>
      <c r="H21" s="67">
        <v>9</v>
      </c>
      <c r="I21" s="67">
        <v>61</v>
      </c>
      <c r="J21" s="67">
        <v>272</v>
      </c>
      <c r="K21" s="67" t="e">
        <f>#REF!</f>
        <v>#REF!</v>
      </c>
      <c r="L21" s="67">
        <v>272</v>
      </c>
      <c r="M21" s="67">
        <v>0</v>
      </c>
    </row>
    <row r="22" spans="1:13" ht="16.5" customHeight="1" x14ac:dyDescent="0.3">
      <c r="A22" s="49" t="s">
        <v>90</v>
      </c>
      <c r="B22" s="68">
        <v>1608</v>
      </c>
      <c r="C22" s="68">
        <v>0</v>
      </c>
      <c r="D22" s="68">
        <v>0</v>
      </c>
      <c r="E22" s="68">
        <v>0</v>
      </c>
      <c r="F22" s="68">
        <v>0</v>
      </c>
      <c r="G22" s="68">
        <v>0</v>
      </c>
      <c r="H22" s="68">
        <v>195</v>
      </c>
      <c r="I22" s="68">
        <v>0</v>
      </c>
      <c r="J22" s="68">
        <v>1413</v>
      </c>
      <c r="K22" s="73" t="e">
        <f>#REF!</f>
        <v>#REF!</v>
      </c>
      <c r="L22" s="68">
        <v>0</v>
      </c>
      <c r="M22" s="68">
        <v>0</v>
      </c>
    </row>
    <row r="23" spans="1:13" ht="16.5" customHeight="1" x14ac:dyDescent="0.3">
      <c r="A23" s="49" t="s">
        <v>91</v>
      </c>
      <c r="B23" s="67">
        <v>354</v>
      </c>
      <c r="C23" s="67">
        <v>0</v>
      </c>
      <c r="D23" s="67">
        <v>0</v>
      </c>
      <c r="E23" s="67">
        <v>0</v>
      </c>
      <c r="F23" s="67">
        <v>0</v>
      </c>
      <c r="G23" s="67">
        <v>0</v>
      </c>
      <c r="H23" s="67">
        <v>42</v>
      </c>
      <c r="I23" s="67">
        <v>32</v>
      </c>
      <c r="J23" s="67">
        <v>280</v>
      </c>
      <c r="K23" s="67" t="e">
        <f>#REF!</f>
        <v>#REF!</v>
      </c>
      <c r="L23" s="67">
        <v>336</v>
      </c>
      <c r="M23" s="67">
        <v>18</v>
      </c>
    </row>
    <row r="24" spans="1:13" ht="16.5" customHeight="1" x14ac:dyDescent="0.3">
      <c r="A24" s="49" t="s">
        <v>92</v>
      </c>
      <c r="B24" s="68">
        <v>536</v>
      </c>
      <c r="C24" s="68">
        <v>0</v>
      </c>
      <c r="D24" s="68">
        <v>0</v>
      </c>
      <c r="E24" s="68">
        <v>0</v>
      </c>
      <c r="F24" s="68">
        <v>0</v>
      </c>
      <c r="G24" s="68">
        <v>0</v>
      </c>
      <c r="H24" s="68">
        <v>303</v>
      </c>
      <c r="I24" s="68">
        <v>70</v>
      </c>
      <c r="J24" s="68">
        <v>163</v>
      </c>
      <c r="K24" s="73" t="e">
        <f>#REF!</f>
        <v>#REF!</v>
      </c>
      <c r="L24" s="68">
        <v>0</v>
      </c>
      <c r="M24" s="68">
        <v>0</v>
      </c>
    </row>
    <row r="25" spans="1:13" ht="16.5" customHeight="1" x14ac:dyDescent="0.3">
      <c r="A25" s="49" t="s">
        <v>93</v>
      </c>
      <c r="B25" s="67">
        <v>0</v>
      </c>
      <c r="C25" s="67">
        <v>0</v>
      </c>
      <c r="D25" s="67">
        <v>0</v>
      </c>
      <c r="E25" s="67">
        <v>0</v>
      </c>
      <c r="F25" s="67">
        <v>0</v>
      </c>
      <c r="G25" s="67">
        <v>0</v>
      </c>
      <c r="H25" s="67">
        <v>0</v>
      </c>
      <c r="I25" s="67">
        <v>0</v>
      </c>
      <c r="J25" s="67">
        <v>0</v>
      </c>
      <c r="K25" s="67" t="e">
        <f>#REF!</f>
        <v>#REF!</v>
      </c>
      <c r="L25" s="67">
        <v>0</v>
      </c>
      <c r="M25" s="67">
        <v>0</v>
      </c>
    </row>
    <row r="26" spans="1:13" ht="16.5" customHeight="1" x14ac:dyDescent="0.3">
      <c r="A26" s="49" t="s">
        <v>94</v>
      </c>
      <c r="B26" s="68">
        <v>273</v>
      </c>
      <c r="C26" s="68">
        <v>0</v>
      </c>
      <c r="D26" s="68">
        <v>0</v>
      </c>
      <c r="E26" s="68">
        <v>0</v>
      </c>
      <c r="F26" s="68">
        <v>0</v>
      </c>
      <c r="G26" s="68">
        <v>53</v>
      </c>
      <c r="H26" s="68">
        <v>193</v>
      </c>
      <c r="I26" s="68">
        <v>0</v>
      </c>
      <c r="J26" s="68">
        <v>27</v>
      </c>
      <c r="K26" s="73" t="e">
        <f>#REF!</f>
        <v>#REF!</v>
      </c>
      <c r="L26" s="68">
        <v>0</v>
      </c>
      <c r="M26" s="68">
        <v>0</v>
      </c>
    </row>
    <row r="27" spans="1:13" ht="16.5" customHeight="1" x14ac:dyDescent="0.3">
      <c r="A27" s="49" t="s">
        <v>95</v>
      </c>
      <c r="B27" s="67">
        <v>28</v>
      </c>
      <c r="C27" s="67">
        <v>0</v>
      </c>
      <c r="D27" s="67">
        <v>0</v>
      </c>
      <c r="E27" s="67">
        <v>0</v>
      </c>
      <c r="F27" s="67">
        <v>15</v>
      </c>
      <c r="G27" s="67">
        <v>0</v>
      </c>
      <c r="H27" s="67">
        <v>1</v>
      </c>
      <c r="I27" s="67">
        <v>0</v>
      </c>
      <c r="J27" s="67">
        <v>12</v>
      </c>
      <c r="K27" s="67" t="e">
        <f>#REF!</f>
        <v>#REF!</v>
      </c>
      <c r="L27" s="67">
        <v>24</v>
      </c>
      <c r="M27" s="67">
        <v>4</v>
      </c>
    </row>
    <row r="28" spans="1:13" ht="16.5" customHeight="1" x14ac:dyDescent="0.3">
      <c r="A28" s="49" t="s">
        <v>96</v>
      </c>
      <c r="B28" s="68">
        <v>11</v>
      </c>
      <c r="C28" s="68">
        <v>0</v>
      </c>
      <c r="D28" s="68">
        <v>0</v>
      </c>
      <c r="E28" s="68">
        <v>0</v>
      </c>
      <c r="F28" s="68">
        <v>0</v>
      </c>
      <c r="G28" s="68">
        <v>0</v>
      </c>
      <c r="H28" s="68">
        <v>0</v>
      </c>
      <c r="I28" s="68">
        <v>0</v>
      </c>
      <c r="J28" s="68">
        <v>11</v>
      </c>
      <c r="K28" s="73" t="e">
        <f>#REF!</f>
        <v>#REF!</v>
      </c>
      <c r="L28" s="68">
        <v>0</v>
      </c>
      <c r="M28" s="68">
        <v>0</v>
      </c>
    </row>
    <row r="29" spans="1:13" ht="16.5" customHeight="1" x14ac:dyDescent="0.3">
      <c r="A29" s="49" t="s">
        <v>97</v>
      </c>
      <c r="B29" s="67">
        <v>0</v>
      </c>
      <c r="C29" s="67">
        <v>0</v>
      </c>
      <c r="D29" s="67">
        <v>0</v>
      </c>
      <c r="E29" s="67">
        <v>0</v>
      </c>
      <c r="F29" s="67">
        <v>0</v>
      </c>
      <c r="G29" s="67">
        <v>0</v>
      </c>
      <c r="H29" s="67">
        <v>0</v>
      </c>
      <c r="I29" s="67">
        <v>0</v>
      </c>
      <c r="J29" s="67">
        <v>0</v>
      </c>
      <c r="K29" s="67" t="e">
        <f>#REF!</f>
        <v>#REF!</v>
      </c>
      <c r="L29" s="67">
        <v>0</v>
      </c>
      <c r="M29" s="67">
        <v>0</v>
      </c>
    </row>
    <row r="30" spans="1:13" ht="16.5" customHeight="1" x14ac:dyDescent="0.3">
      <c r="A30" s="49" t="s">
        <v>98</v>
      </c>
      <c r="B30" s="68">
        <v>0</v>
      </c>
      <c r="C30" s="68">
        <v>0</v>
      </c>
      <c r="D30" s="68">
        <v>0</v>
      </c>
      <c r="E30" s="68">
        <v>0</v>
      </c>
      <c r="F30" s="68">
        <v>0</v>
      </c>
      <c r="G30" s="68">
        <v>0</v>
      </c>
      <c r="H30" s="68">
        <v>0</v>
      </c>
      <c r="I30" s="68">
        <v>0</v>
      </c>
      <c r="J30" s="68">
        <v>0</v>
      </c>
      <c r="K30" s="73" t="e">
        <f>#REF!</f>
        <v>#REF!</v>
      </c>
      <c r="L30" s="68">
        <v>0</v>
      </c>
      <c r="M30" s="68">
        <v>0</v>
      </c>
    </row>
    <row r="31" spans="1:13" ht="16.5" customHeight="1" x14ac:dyDescent="0.3">
      <c r="A31" s="49" t="s">
        <v>99</v>
      </c>
      <c r="B31" s="67">
        <v>54</v>
      </c>
      <c r="C31" s="67">
        <v>0</v>
      </c>
      <c r="D31" s="67">
        <v>0</v>
      </c>
      <c r="E31" s="67">
        <v>0</v>
      </c>
      <c r="F31" s="67">
        <v>0</v>
      </c>
      <c r="G31" s="67">
        <v>0</v>
      </c>
      <c r="H31" s="67">
        <v>0</v>
      </c>
      <c r="I31" s="67">
        <v>54</v>
      </c>
      <c r="J31" s="67">
        <v>0</v>
      </c>
      <c r="K31" s="67" t="e">
        <f>#REF!</f>
        <v>#REF!</v>
      </c>
      <c r="L31" s="67">
        <v>54</v>
      </c>
      <c r="M31" s="67">
        <v>0</v>
      </c>
    </row>
    <row r="32" spans="1:13" ht="16.5" customHeight="1" x14ac:dyDescent="0.3">
      <c r="A32" s="49" t="s">
        <v>100</v>
      </c>
      <c r="B32" s="68">
        <v>4</v>
      </c>
      <c r="C32" s="68">
        <v>0</v>
      </c>
      <c r="D32" s="68">
        <v>0</v>
      </c>
      <c r="E32" s="68">
        <v>0</v>
      </c>
      <c r="F32" s="68">
        <v>0</v>
      </c>
      <c r="G32" s="68">
        <v>0</v>
      </c>
      <c r="H32" s="68">
        <v>0</v>
      </c>
      <c r="I32" s="68">
        <v>3</v>
      </c>
      <c r="J32" s="68">
        <v>1</v>
      </c>
      <c r="K32" s="73" t="e">
        <f>#REF!</f>
        <v>#REF!</v>
      </c>
      <c r="L32" s="68">
        <v>1</v>
      </c>
      <c r="M32" s="68">
        <v>0</v>
      </c>
    </row>
    <row r="33" spans="1:13" ht="16.5" customHeight="1" x14ac:dyDescent="0.3">
      <c r="A33" s="49" t="s">
        <v>101</v>
      </c>
      <c r="B33" s="67">
        <v>137</v>
      </c>
      <c r="C33" s="67">
        <v>0</v>
      </c>
      <c r="D33" s="67">
        <v>0</v>
      </c>
      <c r="E33" s="67">
        <v>0</v>
      </c>
      <c r="F33" s="67">
        <v>0</v>
      </c>
      <c r="G33" s="67">
        <v>0</v>
      </c>
      <c r="H33" s="67">
        <v>0</v>
      </c>
      <c r="I33" s="67">
        <v>24</v>
      </c>
      <c r="J33" s="67">
        <v>113</v>
      </c>
      <c r="K33" s="67" t="e">
        <f>#REF!</f>
        <v>#REF!</v>
      </c>
      <c r="L33" s="67">
        <v>0</v>
      </c>
      <c r="M33" s="67">
        <v>0</v>
      </c>
    </row>
    <row r="34" spans="1:13" ht="16.5" customHeight="1" x14ac:dyDescent="0.3">
      <c r="A34" s="49" t="s">
        <v>102</v>
      </c>
      <c r="B34" s="68">
        <v>17</v>
      </c>
      <c r="C34" s="68">
        <v>0</v>
      </c>
      <c r="D34" s="68">
        <v>0</v>
      </c>
      <c r="E34" s="68">
        <v>0</v>
      </c>
      <c r="F34" s="68">
        <v>0</v>
      </c>
      <c r="G34" s="68">
        <v>0</v>
      </c>
      <c r="H34" s="68">
        <v>8</v>
      </c>
      <c r="I34" s="68">
        <v>0</v>
      </c>
      <c r="J34" s="68">
        <v>9</v>
      </c>
      <c r="K34" s="73" t="e">
        <f>#REF!</f>
        <v>#REF!</v>
      </c>
      <c r="L34" s="68">
        <v>0</v>
      </c>
      <c r="M34" s="68">
        <v>0</v>
      </c>
    </row>
    <row r="35" spans="1:13" ht="16.5" customHeight="1" x14ac:dyDescent="0.3">
      <c r="A35" s="49" t="s">
        <v>103</v>
      </c>
      <c r="B35" s="67">
        <v>635</v>
      </c>
      <c r="C35" s="67">
        <v>0</v>
      </c>
      <c r="D35" s="67">
        <v>0</v>
      </c>
      <c r="E35" s="67">
        <v>0</v>
      </c>
      <c r="F35" s="67">
        <v>0</v>
      </c>
      <c r="G35" s="67">
        <v>0</v>
      </c>
      <c r="H35" s="67">
        <v>0</v>
      </c>
      <c r="I35" s="67">
        <v>0</v>
      </c>
      <c r="J35" s="67">
        <v>635</v>
      </c>
      <c r="K35" s="67" t="e">
        <f>#REF!</f>
        <v>#REF!</v>
      </c>
      <c r="L35" s="67">
        <v>246</v>
      </c>
      <c r="M35" s="67">
        <v>389</v>
      </c>
    </row>
    <row r="36" spans="1:13" ht="16.5" customHeight="1" x14ac:dyDescent="0.3">
      <c r="A36" s="53" t="s">
        <v>105</v>
      </c>
      <c r="B36" s="71">
        <v>8362</v>
      </c>
      <c r="C36" s="71">
        <v>0</v>
      </c>
      <c r="D36" s="71">
        <v>0</v>
      </c>
      <c r="E36" s="71">
        <v>0</v>
      </c>
      <c r="F36" s="71">
        <v>2014</v>
      </c>
      <c r="G36" s="71">
        <v>361</v>
      </c>
      <c r="H36" s="71">
        <v>2306</v>
      </c>
      <c r="I36" s="71">
        <v>435</v>
      </c>
      <c r="J36" s="71">
        <v>3223</v>
      </c>
      <c r="K36" s="74" t="e">
        <f>#REF!</f>
        <v>#REF!</v>
      </c>
      <c r="L36" s="71">
        <v>1310</v>
      </c>
      <c r="M36" s="71">
        <v>414</v>
      </c>
    </row>
    <row r="37" spans="1:13" ht="16.5" customHeight="1" x14ac:dyDescent="0.3">
      <c r="A37" s="39"/>
      <c r="B37" s="39"/>
      <c r="C37" s="39"/>
      <c r="D37" s="39"/>
      <c r="E37" s="39"/>
      <c r="F37" s="39"/>
      <c r="G37" s="39"/>
      <c r="H37" s="39"/>
      <c r="I37" s="39"/>
      <c r="J37" s="39"/>
      <c r="L37" s="39"/>
      <c r="M37" s="39"/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SGLeC0mZdCXJ0VUv7eRACvcnOY73L4NAX5OiCVV7OMBUVgTFEFBl1wvgudsnGCzL0JkemK+96ny2prkhDvv3ww==" saltValue="ZHTf4gx7UPE98TXiSSdrOA==" spinCount="100000" sheet="1" objects="1" scenarios="1"/>
  <mergeCells count="1">
    <mergeCell ref="A1:B1"/>
  </mergeCells>
  <pageMargins left="0.7" right="0.7" top="0.75" bottom="0.75" header="0.3" footer="0.3"/>
  <pageSetup paperSize="9" scale="64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7">
    <pageSetUpPr fitToPage="1"/>
  </sheetPr>
  <dimension ref="A1:K39"/>
  <sheetViews>
    <sheetView showGridLines="0" showZeros="0" zoomScale="85" zoomScaleNormal="85" workbookViewId="0">
      <selection activeCell="A100" sqref="A100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75" t="s">
        <v>71</v>
      </c>
      <c r="B1" s="175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'Table of Contents'!A61&amp;", "&amp;'Table of Contents'!A3</f>
        <v>Total Number of AIF ETFs and Funds of Funds, 2016:Q2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/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4" t="s">
        <v>210</v>
      </c>
      <c r="C6" s="54"/>
      <c r="D6" s="54"/>
      <c r="E6" s="54"/>
      <c r="G6" s="54" t="s">
        <v>211</v>
      </c>
      <c r="H6" s="54"/>
      <c r="I6" s="54"/>
      <c r="J6" s="54"/>
      <c r="K6" s="54"/>
    </row>
    <row r="7" spans="1:11" ht="16.5" customHeight="1" x14ac:dyDescent="0.3">
      <c r="A7" s="39"/>
      <c r="B7" s="55" t="s">
        <v>108</v>
      </c>
      <c r="C7" s="49" t="s">
        <v>111</v>
      </c>
      <c r="D7" s="49" t="s">
        <v>112</v>
      </c>
      <c r="E7" s="49" t="s">
        <v>113</v>
      </c>
      <c r="F7" s="56"/>
      <c r="G7" s="55" t="s">
        <v>108</v>
      </c>
      <c r="H7" s="49" t="s">
        <v>111</v>
      </c>
      <c r="I7" s="49" t="s">
        <v>115</v>
      </c>
      <c r="J7" s="49" t="s">
        <v>116</v>
      </c>
      <c r="K7" s="49" t="s">
        <v>113</v>
      </c>
    </row>
    <row r="8" spans="1:11" ht="16.5" customHeight="1" x14ac:dyDescent="0.3">
      <c r="A8" s="49" t="s">
        <v>76</v>
      </c>
      <c r="B8" s="68">
        <v>0</v>
      </c>
      <c r="C8" s="68">
        <v>0</v>
      </c>
      <c r="D8" s="68">
        <v>0</v>
      </c>
      <c r="E8" s="68">
        <v>0</v>
      </c>
      <c r="F8" s="69"/>
      <c r="G8" s="68">
        <v>247</v>
      </c>
      <c r="H8" s="68">
        <v>23</v>
      </c>
      <c r="I8" s="68">
        <v>10</v>
      </c>
      <c r="J8" s="68">
        <v>208</v>
      </c>
      <c r="K8" s="68">
        <v>6</v>
      </c>
    </row>
    <row r="9" spans="1:11" ht="16.5" customHeight="1" x14ac:dyDescent="0.3">
      <c r="A9" s="49" t="s">
        <v>77</v>
      </c>
      <c r="B9" s="70">
        <v>0</v>
      </c>
      <c r="C9" s="70">
        <v>0</v>
      </c>
      <c r="D9" s="70">
        <v>0</v>
      </c>
      <c r="E9" s="70">
        <v>0</v>
      </c>
      <c r="F9" s="70"/>
      <c r="G9" s="70">
        <v>77</v>
      </c>
      <c r="H9" s="70">
        <v>7</v>
      </c>
      <c r="I9" s="70">
        <v>9</v>
      </c>
      <c r="J9" s="70">
        <v>61</v>
      </c>
      <c r="K9" s="70">
        <v>0</v>
      </c>
    </row>
    <row r="10" spans="1:11" ht="16.5" customHeight="1" x14ac:dyDescent="0.3">
      <c r="A10" s="49" t="s">
        <v>78</v>
      </c>
      <c r="B10" s="68">
        <v>0</v>
      </c>
      <c r="C10" s="68">
        <v>0</v>
      </c>
      <c r="D10" s="68">
        <v>0</v>
      </c>
      <c r="E10" s="68">
        <v>0</v>
      </c>
      <c r="F10" s="69"/>
      <c r="G10" s="68">
        <v>0</v>
      </c>
      <c r="H10" s="68">
        <v>0</v>
      </c>
      <c r="I10" s="68">
        <v>0</v>
      </c>
      <c r="J10" s="68">
        <v>0</v>
      </c>
      <c r="K10" s="68">
        <v>0</v>
      </c>
    </row>
    <row r="11" spans="1:11" ht="16.5" customHeight="1" x14ac:dyDescent="0.3">
      <c r="A11" s="49" t="s">
        <v>79</v>
      </c>
      <c r="B11" s="70">
        <v>0</v>
      </c>
      <c r="C11" s="70">
        <v>0</v>
      </c>
      <c r="D11" s="70">
        <v>0</v>
      </c>
      <c r="E11" s="70">
        <v>0</v>
      </c>
      <c r="F11" s="70"/>
      <c r="G11" s="70">
        <v>0</v>
      </c>
      <c r="H11" s="70">
        <v>0</v>
      </c>
      <c r="I11" s="70">
        <v>0</v>
      </c>
      <c r="J11" s="70">
        <v>0</v>
      </c>
      <c r="K11" s="70">
        <v>0</v>
      </c>
    </row>
    <row r="12" spans="1:11" ht="16.5" customHeight="1" x14ac:dyDescent="0.3">
      <c r="A12" s="49" t="s">
        <v>80</v>
      </c>
      <c r="B12" s="68">
        <v>0</v>
      </c>
      <c r="C12" s="68">
        <v>0</v>
      </c>
      <c r="D12" s="68">
        <v>0</v>
      </c>
      <c r="E12" s="68">
        <v>0</v>
      </c>
      <c r="F12" s="69"/>
      <c r="G12" s="68">
        <v>0</v>
      </c>
      <c r="H12" s="68">
        <v>0</v>
      </c>
      <c r="I12" s="68">
        <v>0</v>
      </c>
      <c r="J12" s="68">
        <v>0</v>
      </c>
      <c r="K12" s="68">
        <v>0</v>
      </c>
    </row>
    <row r="13" spans="1:11" ht="16.5" customHeight="1" x14ac:dyDescent="0.3">
      <c r="A13" s="49" t="s">
        <v>81</v>
      </c>
      <c r="B13" s="70">
        <v>0</v>
      </c>
      <c r="C13" s="70">
        <v>0</v>
      </c>
      <c r="D13" s="70">
        <v>0</v>
      </c>
      <c r="E13" s="70">
        <v>0</v>
      </c>
      <c r="F13" s="70"/>
      <c r="G13" s="70">
        <v>44</v>
      </c>
      <c r="H13" s="70">
        <v>5</v>
      </c>
      <c r="I13" s="70">
        <v>8</v>
      </c>
      <c r="J13" s="70">
        <v>31</v>
      </c>
      <c r="K13" s="70">
        <v>0</v>
      </c>
    </row>
    <row r="14" spans="1:11" ht="16.5" customHeight="1" x14ac:dyDescent="0.3">
      <c r="A14" s="49" t="s">
        <v>82</v>
      </c>
      <c r="B14" s="68">
        <v>0</v>
      </c>
      <c r="C14" s="68">
        <v>0</v>
      </c>
      <c r="D14" s="68">
        <v>0</v>
      </c>
      <c r="E14" s="68">
        <v>0</v>
      </c>
      <c r="F14" s="69"/>
      <c r="G14" s="68">
        <v>29</v>
      </c>
      <c r="H14" s="68">
        <v>17</v>
      </c>
      <c r="I14" s="68">
        <v>12</v>
      </c>
      <c r="J14" s="68">
        <v>0</v>
      </c>
      <c r="K14" s="68">
        <v>0</v>
      </c>
    </row>
    <row r="15" spans="1:11" ht="16.5" customHeight="1" x14ac:dyDescent="0.3">
      <c r="A15" s="49" t="s">
        <v>83</v>
      </c>
      <c r="B15" s="70">
        <v>0</v>
      </c>
      <c r="C15" s="70">
        <v>0</v>
      </c>
      <c r="D15" s="70">
        <v>0</v>
      </c>
      <c r="E15" s="70">
        <v>0</v>
      </c>
      <c r="F15" s="70"/>
      <c r="G15" s="70">
        <v>0</v>
      </c>
      <c r="H15" s="70">
        <v>0</v>
      </c>
      <c r="I15" s="70">
        <v>0</v>
      </c>
      <c r="J15" s="70">
        <v>0</v>
      </c>
      <c r="K15" s="70">
        <v>0</v>
      </c>
    </row>
    <row r="16" spans="1:11" ht="16.5" customHeight="1" x14ac:dyDescent="0.3">
      <c r="A16" s="49" t="s">
        <v>84</v>
      </c>
      <c r="B16" s="68">
        <v>0</v>
      </c>
      <c r="C16" s="68">
        <v>0</v>
      </c>
      <c r="D16" s="68">
        <v>0</v>
      </c>
      <c r="E16" s="68">
        <v>0</v>
      </c>
      <c r="F16" s="69"/>
      <c r="G16" s="68">
        <v>188</v>
      </c>
      <c r="H16" s="68">
        <v>13</v>
      </c>
      <c r="I16" s="68">
        <v>1</v>
      </c>
      <c r="J16" s="68">
        <v>142</v>
      </c>
      <c r="K16" s="68">
        <v>32</v>
      </c>
    </row>
    <row r="17" spans="1:11" ht="16.5" customHeight="1" x14ac:dyDescent="0.3">
      <c r="A17" s="49" t="s">
        <v>85</v>
      </c>
      <c r="B17" s="70">
        <v>0</v>
      </c>
      <c r="C17" s="70">
        <v>0</v>
      </c>
      <c r="D17" s="70">
        <v>0</v>
      </c>
      <c r="E17" s="70">
        <v>0</v>
      </c>
      <c r="F17" s="70"/>
      <c r="G17" s="70">
        <v>0</v>
      </c>
      <c r="H17" s="70">
        <v>0</v>
      </c>
      <c r="I17" s="70">
        <v>0</v>
      </c>
      <c r="J17" s="70">
        <v>0</v>
      </c>
      <c r="K17" s="70">
        <v>0</v>
      </c>
    </row>
    <row r="18" spans="1:11" ht="16.5" customHeight="1" x14ac:dyDescent="0.3">
      <c r="A18" s="49" t="s">
        <v>86</v>
      </c>
      <c r="B18" s="68">
        <v>1</v>
      </c>
      <c r="C18" s="68">
        <v>1</v>
      </c>
      <c r="D18" s="68">
        <v>0</v>
      </c>
      <c r="E18" s="68">
        <v>0</v>
      </c>
      <c r="F18" s="69"/>
      <c r="G18" s="68">
        <v>134</v>
      </c>
      <c r="H18" s="68">
        <v>30</v>
      </c>
      <c r="I18" s="68">
        <v>6</v>
      </c>
      <c r="J18" s="68">
        <v>55</v>
      </c>
      <c r="K18" s="68">
        <v>43</v>
      </c>
    </row>
    <row r="19" spans="1:11" ht="16.5" customHeight="1" x14ac:dyDescent="0.3">
      <c r="A19" s="49" t="s">
        <v>87</v>
      </c>
      <c r="B19" s="70">
        <v>0</v>
      </c>
      <c r="C19" s="70">
        <v>0</v>
      </c>
      <c r="D19" s="70">
        <v>0</v>
      </c>
      <c r="E19" s="70">
        <v>0</v>
      </c>
      <c r="F19" s="70"/>
      <c r="G19" s="70">
        <v>0</v>
      </c>
      <c r="H19" s="70">
        <v>0</v>
      </c>
      <c r="I19" s="70">
        <v>0</v>
      </c>
      <c r="J19" s="70">
        <v>0</v>
      </c>
      <c r="K19" s="70">
        <v>0</v>
      </c>
    </row>
    <row r="20" spans="1:11" ht="16.5" customHeight="1" x14ac:dyDescent="0.3">
      <c r="A20" s="49" t="s">
        <v>88</v>
      </c>
      <c r="B20" s="68">
        <v>0</v>
      </c>
      <c r="C20" s="68">
        <v>0</v>
      </c>
      <c r="D20" s="68">
        <v>0</v>
      </c>
      <c r="E20" s="68">
        <v>0</v>
      </c>
      <c r="F20" s="69"/>
      <c r="G20" s="68">
        <v>51</v>
      </c>
      <c r="H20" s="68">
        <v>0</v>
      </c>
      <c r="I20" s="68">
        <v>0</v>
      </c>
      <c r="J20" s="68">
        <v>22</v>
      </c>
      <c r="K20" s="68">
        <v>29</v>
      </c>
    </row>
    <row r="21" spans="1:11" ht="16.5" customHeight="1" x14ac:dyDescent="0.3">
      <c r="A21" s="49" t="s">
        <v>89</v>
      </c>
      <c r="B21" s="70">
        <v>0</v>
      </c>
      <c r="C21" s="70">
        <v>0</v>
      </c>
      <c r="D21" s="70">
        <v>0</v>
      </c>
      <c r="E21" s="70">
        <v>0</v>
      </c>
      <c r="F21" s="70"/>
      <c r="G21" s="70">
        <v>29</v>
      </c>
      <c r="H21" s="70">
        <v>0</v>
      </c>
      <c r="I21" s="70">
        <v>0</v>
      </c>
      <c r="J21" s="70">
        <v>0</v>
      </c>
      <c r="K21" s="70">
        <v>29</v>
      </c>
    </row>
    <row r="22" spans="1:11" ht="16.5" customHeight="1" x14ac:dyDescent="0.3">
      <c r="A22" s="49" t="s">
        <v>90</v>
      </c>
      <c r="B22" s="68">
        <v>0</v>
      </c>
      <c r="C22" s="68">
        <v>0</v>
      </c>
      <c r="D22" s="68">
        <v>0</v>
      </c>
      <c r="E22" s="68">
        <v>0</v>
      </c>
      <c r="F22" s="69"/>
      <c r="G22" s="68">
        <v>1144</v>
      </c>
      <c r="H22" s="68">
        <v>0</v>
      </c>
      <c r="I22" s="68">
        <v>0</v>
      </c>
      <c r="J22" s="68">
        <v>0</v>
      </c>
      <c r="K22" s="68">
        <v>0</v>
      </c>
    </row>
    <row r="23" spans="1:11" ht="16.5" customHeight="1" x14ac:dyDescent="0.3">
      <c r="A23" s="49" t="s">
        <v>91</v>
      </c>
      <c r="B23" s="70">
        <v>0</v>
      </c>
      <c r="C23" s="70">
        <v>0</v>
      </c>
      <c r="D23" s="70">
        <v>0</v>
      </c>
      <c r="E23" s="70">
        <v>0</v>
      </c>
      <c r="F23" s="70"/>
      <c r="G23" s="70">
        <v>46</v>
      </c>
      <c r="H23" s="70">
        <v>8</v>
      </c>
      <c r="I23" s="70">
        <v>1</v>
      </c>
      <c r="J23" s="70">
        <v>0</v>
      </c>
      <c r="K23" s="70">
        <v>37</v>
      </c>
    </row>
    <row r="24" spans="1:11" ht="16.5" customHeight="1" x14ac:dyDescent="0.3">
      <c r="A24" s="49" t="s">
        <v>92</v>
      </c>
      <c r="B24" s="68">
        <v>2</v>
      </c>
      <c r="C24" s="68">
        <v>0</v>
      </c>
      <c r="D24" s="68">
        <v>0</v>
      </c>
      <c r="E24" s="68">
        <v>0</v>
      </c>
      <c r="F24" s="69"/>
      <c r="G24" s="68">
        <v>375</v>
      </c>
      <c r="H24" s="68">
        <v>0</v>
      </c>
      <c r="I24" s="68">
        <v>0</v>
      </c>
      <c r="J24" s="68">
        <v>0</v>
      </c>
      <c r="K24" s="68">
        <v>0</v>
      </c>
    </row>
    <row r="25" spans="1:11" ht="16.5" customHeight="1" x14ac:dyDescent="0.3">
      <c r="A25" s="49" t="s">
        <v>93</v>
      </c>
      <c r="B25" s="70">
        <v>0</v>
      </c>
      <c r="C25" s="70">
        <v>0</v>
      </c>
      <c r="D25" s="70">
        <v>0</v>
      </c>
      <c r="E25" s="70">
        <v>0</v>
      </c>
      <c r="F25" s="70"/>
      <c r="G25" s="70">
        <v>0</v>
      </c>
      <c r="H25" s="70">
        <v>0</v>
      </c>
      <c r="I25" s="70">
        <v>0</v>
      </c>
      <c r="J25" s="70">
        <v>0</v>
      </c>
      <c r="K25" s="70">
        <v>0</v>
      </c>
    </row>
    <row r="26" spans="1:11" ht="16.5" customHeight="1" x14ac:dyDescent="0.3">
      <c r="A26" s="49" t="s">
        <v>94</v>
      </c>
      <c r="B26" s="68">
        <v>0</v>
      </c>
      <c r="C26" s="68">
        <v>0</v>
      </c>
      <c r="D26" s="68">
        <v>0</v>
      </c>
      <c r="E26" s="68">
        <v>0</v>
      </c>
      <c r="F26" s="69"/>
      <c r="G26" s="68">
        <v>78</v>
      </c>
      <c r="H26" s="68">
        <v>32</v>
      </c>
      <c r="I26" s="68">
        <v>11</v>
      </c>
      <c r="J26" s="68">
        <v>19</v>
      </c>
      <c r="K26" s="68">
        <v>16</v>
      </c>
    </row>
    <row r="27" spans="1:11" ht="16.5" customHeight="1" x14ac:dyDescent="0.3">
      <c r="A27" s="49" t="s">
        <v>95</v>
      </c>
      <c r="B27" s="70">
        <v>0</v>
      </c>
      <c r="C27" s="70">
        <v>0</v>
      </c>
      <c r="D27" s="70">
        <v>0</v>
      </c>
      <c r="E27" s="70">
        <v>0</v>
      </c>
      <c r="F27" s="70"/>
      <c r="G27" s="70">
        <v>12</v>
      </c>
      <c r="H27" s="70">
        <v>0</v>
      </c>
      <c r="I27" s="70">
        <v>1</v>
      </c>
      <c r="J27" s="70">
        <v>1</v>
      </c>
      <c r="K27" s="70">
        <v>10</v>
      </c>
    </row>
    <row r="28" spans="1:11" ht="16.5" customHeight="1" x14ac:dyDescent="0.3">
      <c r="A28" s="49" t="s">
        <v>96</v>
      </c>
      <c r="B28" s="68">
        <v>0</v>
      </c>
      <c r="C28" s="68">
        <v>0</v>
      </c>
      <c r="D28" s="68">
        <v>0</v>
      </c>
      <c r="E28" s="68">
        <v>0</v>
      </c>
      <c r="F28" s="69"/>
      <c r="G28" s="68">
        <v>0</v>
      </c>
      <c r="H28" s="68">
        <v>0</v>
      </c>
      <c r="I28" s="68">
        <v>0</v>
      </c>
      <c r="J28" s="68">
        <v>0</v>
      </c>
      <c r="K28" s="68">
        <v>0</v>
      </c>
    </row>
    <row r="29" spans="1:11" ht="16.5" customHeight="1" x14ac:dyDescent="0.3">
      <c r="A29" s="49" t="s">
        <v>97</v>
      </c>
      <c r="B29" s="70">
        <v>0</v>
      </c>
      <c r="C29" s="70">
        <v>0</v>
      </c>
      <c r="D29" s="70">
        <v>0</v>
      </c>
      <c r="E29" s="70">
        <v>0</v>
      </c>
      <c r="F29" s="70"/>
      <c r="G29" s="70">
        <v>0</v>
      </c>
      <c r="H29" s="70">
        <v>0</v>
      </c>
      <c r="I29" s="70">
        <v>0</v>
      </c>
      <c r="J29" s="70">
        <v>0</v>
      </c>
      <c r="K29" s="70">
        <v>0</v>
      </c>
    </row>
    <row r="30" spans="1:11" ht="16.5" customHeight="1" x14ac:dyDescent="0.3">
      <c r="A30" s="49" t="s">
        <v>98</v>
      </c>
      <c r="B30" s="68">
        <v>0</v>
      </c>
      <c r="C30" s="68">
        <v>0</v>
      </c>
      <c r="D30" s="68">
        <v>0</v>
      </c>
      <c r="E30" s="68">
        <v>0</v>
      </c>
      <c r="F30" s="69"/>
      <c r="G30" s="68">
        <v>0</v>
      </c>
      <c r="H30" s="68">
        <v>0</v>
      </c>
      <c r="I30" s="68">
        <v>0</v>
      </c>
      <c r="J30" s="68">
        <v>0</v>
      </c>
      <c r="K30" s="68">
        <v>0</v>
      </c>
    </row>
    <row r="31" spans="1:11" ht="16.5" customHeight="1" x14ac:dyDescent="0.3">
      <c r="A31" s="49" t="s">
        <v>99</v>
      </c>
      <c r="B31" s="70">
        <v>0</v>
      </c>
      <c r="C31" s="70">
        <v>0</v>
      </c>
      <c r="D31" s="70">
        <v>0</v>
      </c>
      <c r="E31" s="70">
        <v>0</v>
      </c>
      <c r="F31" s="70"/>
      <c r="G31" s="70">
        <v>0</v>
      </c>
      <c r="H31" s="70">
        <v>0</v>
      </c>
      <c r="I31" s="70">
        <v>0</v>
      </c>
      <c r="J31" s="70">
        <v>0</v>
      </c>
      <c r="K31" s="70">
        <v>0</v>
      </c>
    </row>
    <row r="32" spans="1:11" ht="16.5" customHeight="1" x14ac:dyDescent="0.3">
      <c r="A32" s="49" t="s">
        <v>100</v>
      </c>
      <c r="B32" s="68">
        <v>4</v>
      </c>
      <c r="C32" s="68">
        <v>4</v>
      </c>
      <c r="D32" s="68">
        <v>0</v>
      </c>
      <c r="E32" s="68">
        <v>0</v>
      </c>
      <c r="F32" s="69"/>
      <c r="G32" s="68">
        <v>48</v>
      </c>
      <c r="H32" s="68">
        <v>14</v>
      </c>
      <c r="I32" s="68">
        <v>2</v>
      </c>
      <c r="J32" s="68">
        <v>27</v>
      </c>
      <c r="K32" s="68">
        <v>5</v>
      </c>
    </row>
    <row r="33" spans="1:11" ht="16.5" customHeight="1" x14ac:dyDescent="0.3">
      <c r="A33" s="49" t="s">
        <v>101</v>
      </c>
      <c r="B33" s="70">
        <v>10</v>
      </c>
      <c r="C33" s="70">
        <v>0</v>
      </c>
      <c r="D33" s="70">
        <v>0</v>
      </c>
      <c r="E33" s="70">
        <v>10</v>
      </c>
      <c r="F33" s="70"/>
      <c r="G33" s="70">
        <v>41</v>
      </c>
      <c r="H33" s="70">
        <v>0</v>
      </c>
      <c r="I33" s="70">
        <v>0</v>
      </c>
      <c r="J33" s="70">
        <v>0</v>
      </c>
      <c r="K33" s="70">
        <v>41</v>
      </c>
    </row>
    <row r="34" spans="1:11" ht="16.5" customHeight="1" x14ac:dyDescent="0.3">
      <c r="A34" s="49" t="s">
        <v>102</v>
      </c>
      <c r="B34" s="68">
        <v>10</v>
      </c>
      <c r="C34" s="68">
        <v>0</v>
      </c>
      <c r="D34" s="68">
        <v>0</v>
      </c>
      <c r="E34" s="68">
        <v>0</v>
      </c>
      <c r="F34" s="69"/>
      <c r="G34" s="68">
        <v>13</v>
      </c>
      <c r="H34" s="68">
        <v>0</v>
      </c>
      <c r="I34" s="68">
        <v>0</v>
      </c>
      <c r="J34" s="68">
        <v>0</v>
      </c>
      <c r="K34" s="68">
        <v>0</v>
      </c>
    </row>
    <row r="35" spans="1:11" ht="16.5" customHeight="1" x14ac:dyDescent="0.3">
      <c r="A35" s="49" t="s">
        <v>103</v>
      </c>
      <c r="B35" s="70">
        <v>0</v>
      </c>
      <c r="C35" s="70">
        <v>0</v>
      </c>
      <c r="D35" s="70">
        <v>0</v>
      </c>
      <c r="E35" s="70">
        <v>0</v>
      </c>
      <c r="F35" s="70"/>
      <c r="G35" s="70">
        <v>359</v>
      </c>
      <c r="H35" s="70">
        <v>36</v>
      </c>
      <c r="I35" s="70">
        <v>2</v>
      </c>
      <c r="J35" s="70">
        <v>164</v>
      </c>
      <c r="K35" s="70">
        <v>157</v>
      </c>
    </row>
    <row r="36" spans="1:11" ht="16.5" customHeight="1" x14ac:dyDescent="0.3">
      <c r="A36" s="53" t="s">
        <v>105</v>
      </c>
      <c r="B36" s="71">
        <v>27</v>
      </c>
      <c r="C36" s="71">
        <v>5</v>
      </c>
      <c r="D36" s="71">
        <v>0</v>
      </c>
      <c r="E36" s="71">
        <v>10</v>
      </c>
      <c r="F36" s="72"/>
      <c r="G36" s="71">
        <v>2915</v>
      </c>
      <c r="H36" s="71">
        <v>185</v>
      </c>
      <c r="I36" s="71">
        <v>63</v>
      </c>
      <c r="J36" s="71">
        <v>730</v>
      </c>
      <c r="K36" s="71">
        <v>405</v>
      </c>
    </row>
    <row r="37" spans="1:11" ht="16.5" customHeight="1" x14ac:dyDescent="0.3">
      <c r="A37" s="39"/>
      <c r="B37" s="39"/>
      <c r="C37" s="39"/>
      <c r="D37" s="39"/>
      <c r="E37" s="39"/>
      <c r="G37" s="39"/>
      <c r="H37" s="39"/>
      <c r="I37" s="39"/>
      <c r="J37" s="39"/>
      <c r="K37" s="39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r2lnZUJ+ws85w//wcxsfWvC2/FYz+C3YjVqUu8OE72HjR3Pt21dm807kwytNyLb2/lDhJg9h6QfbCklbompPeQ==" saltValue="zmsKcseTkuAoyYzQpzFdow==" spinCount="100000" sheet="1" objects="1" scenarios="1"/>
  <mergeCells count="1">
    <mergeCell ref="A1:B1"/>
  </mergeCells>
  <pageMargins left="0.7" right="0.7" top="0.75" bottom="0.75" header="0.3" footer="0.3"/>
  <pageSetup paperSize="9" scale="77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>
    <pageSetUpPr fitToPage="1"/>
  </sheetPr>
  <dimension ref="A1:K39"/>
  <sheetViews>
    <sheetView showGridLines="0" showZeros="0" zoomScale="85" zoomScaleNormal="85" workbookViewId="0">
      <selection activeCell="A100" sqref="A100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75" t="s">
        <v>72</v>
      </c>
      <c r="B1" s="175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tr">
        <f>'Table of Contents'!A62&amp;", "&amp;'Table of Contents'!A3</f>
        <v>Total Number of AIF Institutional Funds, 2016:Q2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/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3">
      <c r="A6" s="39"/>
      <c r="B6" s="54" t="s">
        <v>212</v>
      </c>
      <c r="C6" s="54"/>
      <c r="D6" s="54"/>
      <c r="E6" s="54"/>
      <c r="F6" s="54"/>
      <c r="G6" s="54"/>
      <c r="H6" s="54"/>
      <c r="I6" s="54"/>
      <c r="J6" s="54"/>
      <c r="K6" s="54"/>
    </row>
    <row r="7" spans="1:11" ht="16.5" customHeight="1" x14ac:dyDescent="0.3">
      <c r="A7" s="39"/>
      <c r="B7" s="55" t="s">
        <v>108</v>
      </c>
      <c r="C7" s="49" t="s">
        <v>111</v>
      </c>
      <c r="D7" s="49" t="s">
        <v>115</v>
      </c>
      <c r="E7" s="49" t="s">
        <v>116</v>
      </c>
      <c r="F7" s="49" t="s">
        <v>171</v>
      </c>
      <c r="G7" s="49" t="s">
        <v>173</v>
      </c>
      <c r="H7" s="49" t="s">
        <v>174</v>
      </c>
      <c r="I7" s="49" t="s">
        <v>122</v>
      </c>
      <c r="J7" s="49" t="s">
        <v>123</v>
      </c>
      <c r="K7" s="49" t="s">
        <v>113</v>
      </c>
    </row>
    <row r="8" spans="1:11" ht="16.5" customHeight="1" x14ac:dyDescent="0.3">
      <c r="A8" s="49" t="s">
        <v>76</v>
      </c>
      <c r="B8" s="68">
        <v>836</v>
      </c>
      <c r="C8" s="68">
        <v>57</v>
      </c>
      <c r="D8" s="68">
        <v>189</v>
      </c>
      <c r="E8" s="68">
        <v>584</v>
      </c>
      <c r="F8" s="68">
        <v>0</v>
      </c>
      <c r="G8" s="68">
        <v>4</v>
      </c>
      <c r="H8" s="68">
        <v>0</v>
      </c>
      <c r="I8" s="68">
        <v>0</v>
      </c>
      <c r="J8" s="68">
        <v>0</v>
      </c>
      <c r="K8" s="88">
        <v>2</v>
      </c>
    </row>
    <row r="9" spans="1:11" s="52" customFormat="1" ht="16.5" customHeight="1" x14ac:dyDescent="0.3">
      <c r="A9" s="50" t="s">
        <v>77</v>
      </c>
      <c r="B9" s="70">
        <v>0</v>
      </c>
      <c r="C9" s="70">
        <v>0</v>
      </c>
      <c r="D9" s="70">
        <v>0</v>
      </c>
      <c r="E9" s="70">
        <v>0</v>
      </c>
      <c r="F9" s="70">
        <v>0</v>
      </c>
      <c r="G9" s="70">
        <v>0</v>
      </c>
      <c r="H9" s="70">
        <v>0</v>
      </c>
      <c r="I9" s="70">
        <v>0</v>
      </c>
      <c r="J9" s="70">
        <v>0</v>
      </c>
      <c r="K9" s="97">
        <v>0</v>
      </c>
    </row>
    <row r="10" spans="1:11" ht="16.5" customHeight="1" x14ac:dyDescent="0.3">
      <c r="A10" s="49" t="s">
        <v>78</v>
      </c>
      <c r="B10" s="68">
        <v>0</v>
      </c>
      <c r="C10" s="68">
        <v>0</v>
      </c>
      <c r="D10" s="68">
        <v>0</v>
      </c>
      <c r="E10" s="68">
        <v>0</v>
      </c>
      <c r="F10" s="68">
        <v>0</v>
      </c>
      <c r="G10" s="68">
        <v>0</v>
      </c>
      <c r="H10" s="68">
        <v>0</v>
      </c>
      <c r="I10" s="68">
        <v>0</v>
      </c>
      <c r="J10" s="68">
        <v>0</v>
      </c>
      <c r="K10" s="88">
        <v>0</v>
      </c>
    </row>
    <row r="11" spans="1:11" ht="16.5" customHeight="1" x14ac:dyDescent="0.3">
      <c r="A11" s="49" t="s">
        <v>79</v>
      </c>
      <c r="B11" s="70">
        <v>0</v>
      </c>
      <c r="C11" s="70">
        <v>0</v>
      </c>
      <c r="D11" s="70">
        <v>0</v>
      </c>
      <c r="E11" s="70">
        <v>0</v>
      </c>
      <c r="F11" s="70">
        <v>0</v>
      </c>
      <c r="G11" s="70">
        <v>0</v>
      </c>
      <c r="H11" s="70">
        <v>0</v>
      </c>
      <c r="I11" s="70">
        <v>0</v>
      </c>
      <c r="J11" s="70">
        <v>0</v>
      </c>
      <c r="K11" s="97">
        <v>0</v>
      </c>
    </row>
    <row r="12" spans="1:11" ht="16.5" customHeight="1" x14ac:dyDescent="0.3">
      <c r="A12" s="49" t="s">
        <v>80</v>
      </c>
      <c r="B12" s="68">
        <v>0</v>
      </c>
      <c r="C12" s="68">
        <v>0</v>
      </c>
      <c r="D12" s="68">
        <v>0</v>
      </c>
      <c r="E12" s="68">
        <v>0</v>
      </c>
      <c r="F12" s="68">
        <v>0</v>
      </c>
      <c r="G12" s="68">
        <v>0</v>
      </c>
      <c r="H12" s="68">
        <v>0</v>
      </c>
      <c r="I12" s="68">
        <v>0</v>
      </c>
      <c r="J12" s="68">
        <v>0</v>
      </c>
      <c r="K12" s="88">
        <v>0</v>
      </c>
    </row>
    <row r="13" spans="1:11" ht="16.5" customHeight="1" x14ac:dyDescent="0.3">
      <c r="A13" s="49" t="s">
        <v>81</v>
      </c>
      <c r="B13" s="70">
        <v>314</v>
      </c>
      <c r="C13" s="70">
        <v>151</v>
      </c>
      <c r="D13" s="70">
        <v>119</v>
      </c>
      <c r="E13" s="70">
        <v>30</v>
      </c>
      <c r="F13" s="70">
        <v>3</v>
      </c>
      <c r="G13" s="70">
        <v>0</v>
      </c>
      <c r="H13" s="70">
        <v>0</v>
      </c>
      <c r="I13" s="70">
        <v>0</v>
      </c>
      <c r="J13" s="70">
        <v>0</v>
      </c>
      <c r="K13" s="97">
        <v>11</v>
      </c>
    </row>
    <row r="14" spans="1:11" ht="16.5" customHeight="1" x14ac:dyDescent="0.3">
      <c r="A14" s="49" t="s">
        <v>82</v>
      </c>
      <c r="B14" s="68">
        <v>0</v>
      </c>
      <c r="C14" s="68">
        <v>0</v>
      </c>
      <c r="D14" s="68">
        <v>0</v>
      </c>
      <c r="E14" s="68">
        <v>0</v>
      </c>
      <c r="F14" s="68">
        <v>0</v>
      </c>
      <c r="G14" s="68">
        <v>0</v>
      </c>
      <c r="H14" s="68">
        <v>0</v>
      </c>
      <c r="I14" s="68">
        <v>0</v>
      </c>
      <c r="J14" s="68">
        <v>0</v>
      </c>
      <c r="K14" s="88">
        <v>0</v>
      </c>
    </row>
    <row r="15" spans="1:11" ht="16.5" customHeight="1" x14ac:dyDescent="0.3">
      <c r="A15" s="49" t="s">
        <v>83</v>
      </c>
      <c r="B15" s="70">
        <v>0</v>
      </c>
      <c r="C15" s="70">
        <v>0</v>
      </c>
      <c r="D15" s="70">
        <v>0</v>
      </c>
      <c r="E15" s="70">
        <v>0</v>
      </c>
      <c r="F15" s="70">
        <v>0</v>
      </c>
      <c r="G15" s="70">
        <v>0</v>
      </c>
      <c r="H15" s="70">
        <v>0</v>
      </c>
      <c r="I15" s="70">
        <v>0</v>
      </c>
      <c r="J15" s="70">
        <v>0</v>
      </c>
      <c r="K15" s="97">
        <v>0</v>
      </c>
    </row>
    <row r="16" spans="1:11" ht="16.5" customHeight="1" x14ac:dyDescent="0.3">
      <c r="A16" s="49" t="s">
        <v>84</v>
      </c>
      <c r="B16" s="68">
        <v>3810</v>
      </c>
      <c r="C16" s="68">
        <v>170</v>
      </c>
      <c r="D16" s="68">
        <v>652</v>
      </c>
      <c r="E16" s="68">
        <v>2481</v>
      </c>
      <c r="F16" s="68">
        <v>2</v>
      </c>
      <c r="G16" s="68">
        <v>294</v>
      </c>
      <c r="H16" s="68">
        <v>0</v>
      </c>
      <c r="I16" s="68">
        <v>0</v>
      </c>
      <c r="J16" s="68">
        <v>6</v>
      </c>
      <c r="K16" s="88">
        <v>205</v>
      </c>
    </row>
    <row r="17" spans="1:11" ht="16.5" customHeight="1" x14ac:dyDescent="0.3">
      <c r="A17" s="49" t="s">
        <v>85</v>
      </c>
      <c r="B17" s="70">
        <v>0</v>
      </c>
      <c r="C17" s="70">
        <v>0</v>
      </c>
      <c r="D17" s="70">
        <v>0</v>
      </c>
      <c r="E17" s="70">
        <v>0</v>
      </c>
      <c r="F17" s="70">
        <v>0</v>
      </c>
      <c r="G17" s="70">
        <v>0</v>
      </c>
      <c r="H17" s="70">
        <v>0</v>
      </c>
      <c r="I17" s="70">
        <v>0</v>
      </c>
      <c r="J17" s="70">
        <v>0</v>
      </c>
      <c r="K17" s="97">
        <v>0</v>
      </c>
    </row>
    <row r="18" spans="1:11" ht="16.5" customHeight="1" x14ac:dyDescent="0.3">
      <c r="A18" s="49" t="s">
        <v>86</v>
      </c>
      <c r="B18" s="68">
        <v>32</v>
      </c>
      <c r="C18" s="68">
        <v>9</v>
      </c>
      <c r="D18" s="68">
        <v>5</v>
      </c>
      <c r="E18" s="68">
        <v>1</v>
      </c>
      <c r="F18" s="68">
        <v>3</v>
      </c>
      <c r="G18" s="68">
        <v>7</v>
      </c>
      <c r="H18" s="68">
        <v>0</v>
      </c>
      <c r="I18" s="68">
        <v>0</v>
      </c>
      <c r="J18" s="68">
        <v>5</v>
      </c>
      <c r="K18" s="88">
        <v>2</v>
      </c>
    </row>
    <row r="19" spans="1:11" ht="16.5" customHeight="1" x14ac:dyDescent="0.3">
      <c r="A19" s="49" t="s">
        <v>87</v>
      </c>
      <c r="B19" s="70">
        <v>2067</v>
      </c>
      <c r="C19" s="70">
        <v>0</v>
      </c>
      <c r="D19" s="70">
        <v>0</v>
      </c>
      <c r="E19" s="70">
        <v>0</v>
      </c>
      <c r="F19" s="70">
        <v>0</v>
      </c>
      <c r="G19" s="70">
        <v>0</v>
      </c>
      <c r="H19" s="70">
        <v>0</v>
      </c>
      <c r="I19" s="70">
        <v>0</v>
      </c>
      <c r="J19" s="70">
        <v>0</v>
      </c>
      <c r="K19" s="97">
        <v>0</v>
      </c>
    </row>
    <row r="20" spans="1:11" ht="16.5" customHeight="1" x14ac:dyDescent="0.3">
      <c r="A20" s="49" t="s">
        <v>88</v>
      </c>
      <c r="B20" s="68">
        <v>317</v>
      </c>
      <c r="C20" s="68">
        <v>0</v>
      </c>
      <c r="D20" s="68">
        <v>3</v>
      </c>
      <c r="E20" s="68">
        <v>4</v>
      </c>
      <c r="F20" s="68">
        <v>0</v>
      </c>
      <c r="G20" s="68">
        <v>252</v>
      </c>
      <c r="H20" s="68">
        <v>0</v>
      </c>
      <c r="I20" s="68">
        <v>0</v>
      </c>
      <c r="J20" s="68">
        <v>58</v>
      </c>
      <c r="K20" s="88">
        <v>0</v>
      </c>
    </row>
    <row r="21" spans="1:11" ht="16.5" customHeight="1" x14ac:dyDescent="0.3">
      <c r="A21" s="49" t="s">
        <v>89</v>
      </c>
      <c r="B21" s="70">
        <v>2</v>
      </c>
      <c r="C21" s="70">
        <v>0</v>
      </c>
      <c r="D21" s="70">
        <v>0</v>
      </c>
      <c r="E21" s="70">
        <v>0</v>
      </c>
      <c r="F21" s="70">
        <v>0</v>
      </c>
      <c r="G21" s="70">
        <v>0</v>
      </c>
      <c r="H21" s="70">
        <v>0</v>
      </c>
      <c r="I21" s="70">
        <v>0</v>
      </c>
      <c r="J21" s="70">
        <v>0</v>
      </c>
      <c r="K21" s="97">
        <v>2</v>
      </c>
    </row>
    <row r="22" spans="1:11" ht="16.5" customHeight="1" x14ac:dyDescent="0.3">
      <c r="A22" s="49" t="s">
        <v>90</v>
      </c>
      <c r="B22" s="68">
        <v>3420</v>
      </c>
      <c r="C22" s="68">
        <v>332</v>
      </c>
      <c r="D22" s="68">
        <v>517</v>
      </c>
      <c r="E22" s="68">
        <v>1059</v>
      </c>
      <c r="F22" s="68">
        <v>15</v>
      </c>
      <c r="G22" s="68">
        <v>302</v>
      </c>
      <c r="H22" s="68">
        <v>0</v>
      </c>
      <c r="I22" s="68">
        <v>178</v>
      </c>
      <c r="J22" s="68">
        <v>0</v>
      </c>
      <c r="K22" s="88">
        <v>1017</v>
      </c>
    </row>
    <row r="23" spans="1:11" ht="16.5" customHeight="1" x14ac:dyDescent="0.3">
      <c r="A23" s="49" t="s">
        <v>91</v>
      </c>
      <c r="B23" s="70">
        <v>534</v>
      </c>
      <c r="C23" s="70">
        <v>93</v>
      </c>
      <c r="D23" s="70">
        <v>29</v>
      </c>
      <c r="E23" s="70">
        <v>25</v>
      </c>
      <c r="F23" s="70">
        <v>0</v>
      </c>
      <c r="G23" s="70">
        <v>33</v>
      </c>
      <c r="H23" s="70">
        <v>0</v>
      </c>
      <c r="I23" s="70">
        <v>42</v>
      </c>
      <c r="J23" s="70">
        <v>32</v>
      </c>
      <c r="K23" s="97">
        <v>280</v>
      </c>
    </row>
    <row r="24" spans="1:11" ht="16.5" customHeight="1" x14ac:dyDescent="0.3">
      <c r="A24" s="49" t="s">
        <v>92</v>
      </c>
      <c r="B24" s="68">
        <v>0</v>
      </c>
      <c r="C24" s="68">
        <v>0</v>
      </c>
      <c r="D24" s="68">
        <v>0</v>
      </c>
      <c r="E24" s="68">
        <v>0</v>
      </c>
      <c r="F24" s="68">
        <v>0</v>
      </c>
      <c r="G24" s="68">
        <v>0</v>
      </c>
      <c r="H24" s="68">
        <v>0</v>
      </c>
      <c r="I24" s="68">
        <v>0</v>
      </c>
      <c r="J24" s="68">
        <v>0</v>
      </c>
      <c r="K24" s="88">
        <v>0</v>
      </c>
    </row>
    <row r="25" spans="1:11" ht="16.5" customHeight="1" x14ac:dyDescent="0.3">
      <c r="A25" s="49" t="s">
        <v>93</v>
      </c>
      <c r="B25" s="70">
        <v>0</v>
      </c>
      <c r="C25" s="70">
        <v>0</v>
      </c>
      <c r="D25" s="70">
        <v>0</v>
      </c>
      <c r="E25" s="70">
        <v>0</v>
      </c>
      <c r="F25" s="70">
        <v>0</v>
      </c>
      <c r="G25" s="70">
        <v>0</v>
      </c>
      <c r="H25" s="70">
        <v>0</v>
      </c>
      <c r="I25" s="70">
        <v>0</v>
      </c>
      <c r="J25" s="70">
        <v>0</v>
      </c>
      <c r="K25" s="97">
        <v>0</v>
      </c>
    </row>
    <row r="26" spans="1:11" ht="16.5" customHeight="1" x14ac:dyDescent="0.3">
      <c r="A26" s="49" t="s">
        <v>94</v>
      </c>
      <c r="B26" s="68">
        <v>0</v>
      </c>
      <c r="C26" s="68">
        <v>0</v>
      </c>
      <c r="D26" s="68">
        <v>0</v>
      </c>
      <c r="E26" s="68">
        <v>0</v>
      </c>
      <c r="F26" s="68">
        <v>0</v>
      </c>
      <c r="G26" s="68">
        <v>0</v>
      </c>
      <c r="H26" s="68">
        <v>0</v>
      </c>
      <c r="I26" s="68">
        <v>0</v>
      </c>
      <c r="J26" s="68">
        <v>0</v>
      </c>
      <c r="K26" s="88">
        <v>0</v>
      </c>
    </row>
    <row r="27" spans="1:11" ht="16.5" customHeight="1" x14ac:dyDescent="0.3">
      <c r="A27" s="49" t="s">
        <v>95</v>
      </c>
      <c r="B27" s="70">
        <v>0</v>
      </c>
      <c r="C27" s="70">
        <v>0</v>
      </c>
      <c r="D27" s="70">
        <v>0</v>
      </c>
      <c r="E27" s="70">
        <v>0</v>
      </c>
      <c r="F27" s="70">
        <v>0</v>
      </c>
      <c r="G27" s="70">
        <v>0</v>
      </c>
      <c r="H27" s="70">
        <v>0</v>
      </c>
      <c r="I27" s="70">
        <v>0</v>
      </c>
      <c r="J27" s="70">
        <v>0</v>
      </c>
      <c r="K27" s="97">
        <v>0</v>
      </c>
    </row>
    <row r="28" spans="1:11" ht="16.5" customHeight="1" x14ac:dyDescent="0.3">
      <c r="A28" s="49" t="s">
        <v>96</v>
      </c>
      <c r="B28" s="68">
        <v>0</v>
      </c>
      <c r="C28" s="68">
        <v>0</v>
      </c>
      <c r="D28" s="68">
        <v>0</v>
      </c>
      <c r="E28" s="68">
        <v>0</v>
      </c>
      <c r="F28" s="68">
        <v>0</v>
      </c>
      <c r="G28" s="68">
        <v>0</v>
      </c>
      <c r="H28" s="68">
        <v>0</v>
      </c>
      <c r="I28" s="68">
        <v>0</v>
      </c>
      <c r="J28" s="68">
        <v>0</v>
      </c>
      <c r="K28" s="88">
        <v>0</v>
      </c>
    </row>
    <row r="29" spans="1:11" ht="16.5" customHeight="1" x14ac:dyDescent="0.3">
      <c r="A29" s="49" t="s">
        <v>97</v>
      </c>
      <c r="B29" s="70">
        <v>4</v>
      </c>
      <c r="C29" s="70">
        <v>1</v>
      </c>
      <c r="D29" s="70">
        <v>2</v>
      </c>
      <c r="E29" s="70">
        <v>1</v>
      </c>
      <c r="F29" s="70">
        <v>0</v>
      </c>
      <c r="G29" s="70">
        <v>0</v>
      </c>
      <c r="H29" s="70">
        <v>0</v>
      </c>
      <c r="I29" s="70">
        <v>0</v>
      </c>
      <c r="J29" s="70">
        <v>0</v>
      </c>
      <c r="K29" s="97">
        <v>0</v>
      </c>
    </row>
    <row r="30" spans="1:11" ht="16.5" customHeight="1" x14ac:dyDescent="0.3">
      <c r="A30" s="49" t="s">
        <v>98</v>
      </c>
      <c r="B30" s="68">
        <v>0</v>
      </c>
      <c r="C30" s="68">
        <v>0</v>
      </c>
      <c r="D30" s="68">
        <v>0</v>
      </c>
      <c r="E30" s="68">
        <v>0</v>
      </c>
      <c r="F30" s="68">
        <v>0</v>
      </c>
      <c r="G30" s="68">
        <v>0</v>
      </c>
      <c r="H30" s="68">
        <v>0</v>
      </c>
      <c r="I30" s="68">
        <v>0</v>
      </c>
      <c r="J30" s="68">
        <v>0</v>
      </c>
      <c r="K30" s="88">
        <v>0</v>
      </c>
    </row>
    <row r="31" spans="1:11" ht="16.5" customHeight="1" x14ac:dyDescent="0.3">
      <c r="A31" s="49" t="s">
        <v>99</v>
      </c>
      <c r="B31" s="70">
        <v>0</v>
      </c>
      <c r="C31" s="70">
        <v>0</v>
      </c>
      <c r="D31" s="70">
        <v>0</v>
      </c>
      <c r="E31" s="70">
        <v>0</v>
      </c>
      <c r="F31" s="70">
        <v>0</v>
      </c>
      <c r="G31" s="70">
        <v>0</v>
      </c>
      <c r="H31" s="70">
        <v>0</v>
      </c>
      <c r="I31" s="70">
        <v>0</v>
      </c>
      <c r="J31" s="70">
        <v>0</v>
      </c>
      <c r="K31" s="97">
        <v>0</v>
      </c>
    </row>
    <row r="32" spans="1:11" ht="16.5" customHeight="1" x14ac:dyDescent="0.3">
      <c r="A32" s="49" t="s">
        <v>100</v>
      </c>
      <c r="B32" s="68">
        <v>0</v>
      </c>
      <c r="C32" s="68">
        <v>0</v>
      </c>
      <c r="D32" s="68">
        <v>0</v>
      </c>
      <c r="E32" s="68">
        <v>0</v>
      </c>
      <c r="F32" s="68">
        <v>0</v>
      </c>
      <c r="G32" s="68">
        <v>0</v>
      </c>
      <c r="H32" s="68">
        <v>0</v>
      </c>
      <c r="I32" s="68">
        <v>0</v>
      </c>
      <c r="J32" s="68">
        <v>0</v>
      </c>
      <c r="K32" s="88">
        <v>0</v>
      </c>
    </row>
    <row r="33" spans="1:11" ht="16.5" customHeight="1" x14ac:dyDescent="0.3">
      <c r="A33" s="49" t="s">
        <v>101</v>
      </c>
      <c r="B33" s="70">
        <v>48</v>
      </c>
      <c r="C33" s="70">
        <v>0</v>
      </c>
      <c r="D33" s="70">
        <v>0</v>
      </c>
      <c r="E33" s="70">
        <v>0</v>
      </c>
      <c r="F33" s="70">
        <v>0</v>
      </c>
      <c r="G33" s="70">
        <v>12</v>
      </c>
      <c r="H33" s="70">
        <v>0</v>
      </c>
      <c r="I33" s="70">
        <v>0</v>
      </c>
      <c r="J33" s="70">
        <v>1</v>
      </c>
      <c r="K33" s="97">
        <v>35</v>
      </c>
    </row>
    <row r="34" spans="1:11" ht="16.5" customHeight="1" x14ac:dyDescent="0.3">
      <c r="A34" s="49" t="s">
        <v>102</v>
      </c>
      <c r="B34" s="68">
        <v>0</v>
      </c>
      <c r="C34" s="68">
        <v>0</v>
      </c>
      <c r="D34" s="68">
        <v>0</v>
      </c>
      <c r="E34" s="68">
        <v>0</v>
      </c>
      <c r="F34" s="68">
        <v>0</v>
      </c>
      <c r="G34" s="68">
        <v>0</v>
      </c>
      <c r="H34" s="68">
        <v>0</v>
      </c>
      <c r="I34" s="68">
        <v>0</v>
      </c>
      <c r="J34" s="68">
        <v>0</v>
      </c>
      <c r="K34" s="88">
        <v>0</v>
      </c>
    </row>
    <row r="35" spans="1:11" ht="16.5" customHeight="1" x14ac:dyDescent="0.3">
      <c r="A35" s="49" t="s">
        <v>103</v>
      </c>
      <c r="B35" s="70">
        <v>0</v>
      </c>
      <c r="C35" s="70">
        <v>0</v>
      </c>
      <c r="D35" s="70">
        <v>0</v>
      </c>
      <c r="E35" s="70">
        <v>0</v>
      </c>
      <c r="F35" s="70">
        <v>0</v>
      </c>
      <c r="G35" s="70">
        <v>0</v>
      </c>
      <c r="H35" s="70">
        <v>0</v>
      </c>
      <c r="I35" s="70">
        <v>0</v>
      </c>
      <c r="J35" s="70">
        <v>0</v>
      </c>
      <c r="K35" s="97">
        <v>0</v>
      </c>
    </row>
    <row r="36" spans="1:11" ht="16.5" customHeight="1" x14ac:dyDescent="0.3">
      <c r="A36" s="53" t="s">
        <v>105</v>
      </c>
      <c r="B36" s="71">
        <v>11384</v>
      </c>
      <c r="C36" s="71">
        <v>813</v>
      </c>
      <c r="D36" s="71">
        <v>1516</v>
      </c>
      <c r="E36" s="71">
        <v>4185</v>
      </c>
      <c r="F36" s="71">
        <v>23</v>
      </c>
      <c r="G36" s="71">
        <v>904</v>
      </c>
      <c r="H36" s="71">
        <v>0</v>
      </c>
      <c r="I36" s="71">
        <v>220</v>
      </c>
      <c r="J36" s="71">
        <v>102</v>
      </c>
      <c r="K36" s="91">
        <v>1554</v>
      </c>
    </row>
    <row r="37" spans="1:11" ht="16.5" customHeight="1" x14ac:dyDescent="0.3">
      <c r="A37" s="39"/>
      <c r="B37" s="51"/>
      <c r="C37" s="51"/>
      <c r="D37" s="51"/>
      <c r="E37" s="51"/>
      <c r="F37" s="51"/>
      <c r="G37" s="51"/>
      <c r="H37" s="51"/>
      <c r="I37" s="51"/>
      <c r="J37" s="51"/>
      <c r="K37" s="51"/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FxuW2edjNJ95a3uS0M4B6qv/KJhOUedQoBYT7HI/2weCJHnOMksrlW3t2uH2grmLpbqKf+fnYJS/xNv+x6oWcg==" saltValue="LAwjL7tUfSYA4qFFD6zX8g==" spinCount="100000" sheet="1" objects="1" scenarios="1"/>
  <mergeCells count="1">
    <mergeCell ref="A1:B1"/>
  </mergeCells>
  <pageMargins left="0.7" right="0.7" top="0.75" bottom="0.75" header="0.3" footer="0.3"/>
  <pageSetup paperSize="9" scale="70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L38"/>
  <sheetViews>
    <sheetView showGridLines="0" showZeros="0" zoomScale="85" zoomScaleNormal="85" workbookViewId="0">
      <selection activeCell="A100" sqref="A100"/>
    </sheetView>
  </sheetViews>
  <sheetFormatPr defaultColWidth="16.7109375" defaultRowHeight="16.5" customHeight="1" x14ac:dyDescent="0.25"/>
  <cols>
    <col min="1" max="3" width="16.7109375" style="41"/>
    <col min="4" max="4" width="16.7109375" style="41" customWidth="1"/>
    <col min="5" max="5" width="1.140625" style="61" customWidth="1"/>
    <col min="6" max="8" width="16.7109375" style="41"/>
    <col min="9" max="9" width="1.140625" style="41" customWidth="1"/>
    <col min="10" max="16384" width="16.7109375" style="41"/>
  </cols>
  <sheetData>
    <row r="1" spans="1:12" ht="16.5" customHeight="1" x14ac:dyDescent="0.3">
      <c r="A1" s="175" t="str">
        <f>'Table of Contents'!C7</f>
        <v>Table 2.1</v>
      </c>
      <c r="B1" s="175"/>
      <c r="C1" s="63"/>
      <c r="D1" s="1"/>
      <c r="F1" s="1"/>
      <c r="G1" s="1"/>
      <c r="H1" s="1"/>
      <c r="J1" s="1"/>
      <c r="K1" s="1"/>
      <c r="L1" s="1"/>
    </row>
    <row r="2" spans="1:12" ht="16.5" customHeight="1" x14ac:dyDescent="0.3">
      <c r="A2" s="4" t="str">
        <f>'Table of Contents'!A7&amp;", "&amp;'Table of Contents'!A3</f>
        <v>Total Net Assets, Net Sales and Number of UCITS and AIF, 2016:Q2</v>
      </c>
      <c r="B2" s="1"/>
      <c r="C2" s="64"/>
      <c r="D2" s="1"/>
      <c r="F2" s="1"/>
      <c r="G2" s="1"/>
      <c r="H2" s="1"/>
      <c r="J2" s="1"/>
      <c r="K2" s="1"/>
      <c r="L2" s="1"/>
    </row>
    <row r="3" spans="1:12" ht="16.5" customHeight="1" x14ac:dyDescent="0.3">
      <c r="A3" s="2" t="s">
        <v>110</v>
      </c>
      <c r="B3" s="1"/>
      <c r="C3" s="64"/>
      <c r="D3" s="1"/>
      <c r="F3" s="1"/>
      <c r="G3" s="1"/>
      <c r="H3" s="1"/>
      <c r="J3" s="1"/>
      <c r="K3" s="1"/>
      <c r="L3" s="1"/>
    </row>
    <row r="4" spans="1:12" ht="16.5" customHeight="1" x14ac:dyDescent="0.3">
      <c r="A4" s="2"/>
      <c r="B4" s="1"/>
      <c r="C4" s="64"/>
      <c r="D4" s="1"/>
      <c r="F4" s="1"/>
      <c r="G4" s="1"/>
      <c r="H4" s="1"/>
      <c r="J4" s="1"/>
      <c r="K4" s="1"/>
      <c r="L4" s="1"/>
    </row>
    <row r="5" spans="1:12" ht="16.5" customHeight="1" x14ac:dyDescent="0.3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2" ht="16.5" customHeight="1" x14ac:dyDescent="0.3">
      <c r="A6" s="38"/>
      <c r="B6" s="54" t="s">
        <v>106</v>
      </c>
      <c r="C6" s="65"/>
      <c r="D6" s="65"/>
      <c r="E6" s="41"/>
      <c r="F6" s="54" t="s">
        <v>107</v>
      </c>
      <c r="G6" s="65"/>
      <c r="H6" s="65"/>
      <c r="J6" s="54" t="s">
        <v>74</v>
      </c>
      <c r="K6" s="65"/>
      <c r="L6" s="65"/>
    </row>
    <row r="7" spans="1:12" ht="16.5" customHeight="1" x14ac:dyDescent="0.3">
      <c r="A7" s="38"/>
      <c r="B7" s="55" t="s">
        <v>108</v>
      </c>
      <c r="C7" s="49" t="s">
        <v>73</v>
      </c>
      <c r="D7" s="49" t="s">
        <v>75</v>
      </c>
      <c r="E7" s="41"/>
      <c r="F7" s="55" t="s">
        <v>108</v>
      </c>
      <c r="G7" s="49" t="s">
        <v>73</v>
      </c>
      <c r="H7" s="49" t="s">
        <v>75</v>
      </c>
      <c r="J7" s="55" t="s">
        <v>108</v>
      </c>
      <c r="K7" s="49" t="s">
        <v>73</v>
      </c>
      <c r="L7" s="49" t="s">
        <v>75</v>
      </c>
    </row>
    <row r="8" spans="1:12" ht="16.5" customHeight="1" x14ac:dyDescent="0.3">
      <c r="A8" s="46" t="s">
        <v>76</v>
      </c>
      <c r="B8" s="105">
        <v>168492.32800000001</v>
      </c>
      <c r="C8" s="99">
        <v>78574.948999999993</v>
      </c>
      <c r="D8" s="105">
        <v>89917.379000000001</v>
      </c>
      <c r="E8" s="41"/>
      <c r="F8" s="105">
        <v>363.10300000000001</v>
      </c>
      <c r="G8" s="99">
        <v>313.09399999999999</v>
      </c>
      <c r="H8" s="105">
        <v>50.009</v>
      </c>
      <c r="J8" s="134">
        <v>2054</v>
      </c>
      <c r="K8" s="135">
        <v>1041</v>
      </c>
      <c r="L8" s="134">
        <v>1013</v>
      </c>
    </row>
    <row r="9" spans="1:12" ht="16.5" customHeight="1" x14ac:dyDescent="0.3">
      <c r="A9" s="46" t="s">
        <v>77</v>
      </c>
      <c r="B9" s="6">
        <v>120799.034398068</v>
      </c>
      <c r="C9" s="107">
        <v>74140.148365272005</v>
      </c>
      <c r="D9" s="6">
        <v>46658.886032795999</v>
      </c>
      <c r="E9" s="41"/>
      <c r="F9" s="6">
        <v>0</v>
      </c>
      <c r="G9" s="107">
        <v>0</v>
      </c>
      <c r="H9" s="6">
        <v>0</v>
      </c>
      <c r="J9" s="82">
        <v>1298</v>
      </c>
      <c r="K9" s="136">
        <v>602</v>
      </c>
      <c r="L9" s="82">
        <v>696</v>
      </c>
    </row>
    <row r="10" spans="1:12" ht="16.5" customHeight="1" x14ac:dyDescent="0.3">
      <c r="A10" s="46" t="s">
        <v>78</v>
      </c>
      <c r="B10" s="105">
        <v>859.30095989210395</v>
      </c>
      <c r="C10" s="99">
        <v>854.559582892104</v>
      </c>
      <c r="D10" s="105">
        <v>4.741377</v>
      </c>
      <c r="E10" s="41"/>
      <c r="F10" s="105">
        <v>50.764547490645803</v>
      </c>
      <c r="G10" s="99">
        <v>50.764547490645803</v>
      </c>
      <c r="H10" s="105">
        <v>0</v>
      </c>
      <c r="J10" s="134">
        <v>110</v>
      </c>
      <c r="K10" s="135">
        <v>109</v>
      </c>
      <c r="L10" s="134">
        <v>1</v>
      </c>
    </row>
    <row r="11" spans="1:12" ht="16.5" customHeight="1" x14ac:dyDescent="0.3">
      <c r="A11" s="46" t="s">
        <v>79</v>
      </c>
      <c r="B11" s="6">
        <v>18253.773000000001</v>
      </c>
      <c r="C11" s="107">
        <v>15336.053</v>
      </c>
      <c r="D11" s="6">
        <v>2917.72</v>
      </c>
      <c r="E11" s="41"/>
      <c r="F11" s="6">
        <v>1526.54</v>
      </c>
      <c r="G11" s="107">
        <v>1526.54</v>
      </c>
      <c r="H11" s="6">
        <v>0</v>
      </c>
      <c r="J11" s="82">
        <v>115</v>
      </c>
      <c r="K11" s="136">
        <v>85</v>
      </c>
      <c r="L11" s="82">
        <v>30</v>
      </c>
    </row>
    <row r="12" spans="1:12" ht="16.5" customHeight="1" x14ac:dyDescent="0.3">
      <c r="A12" s="46" t="s">
        <v>80</v>
      </c>
      <c r="B12" s="105">
        <v>226419.87419999999</v>
      </c>
      <c r="C12" s="99">
        <v>211665.63620000001</v>
      </c>
      <c r="D12" s="105">
        <v>14754.238009999999</v>
      </c>
      <c r="E12" s="41"/>
      <c r="F12" s="105">
        <v>5753.6561140000003</v>
      </c>
      <c r="G12" s="99">
        <v>4796.4213099999997</v>
      </c>
      <c r="H12" s="105">
        <v>957.23479999999995</v>
      </c>
      <c r="J12" s="134">
        <v>148</v>
      </c>
      <c r="K12" s="135">
        <v>145</v>
      </c>
      <c r="L12" s="134">
        <v>3</v>
      </c>
    </row>
    <row r="13" spans="1:12" ht="16.5" customHeight="1" x14ac:dyDescent="0.3">
      <c r="A13" s="46" t="s">
        <v>81</v>
      </c>
      <c r="B13" s="6">
        <v>1935482.5249999999</v>
      </c>
      <c r="C13" s="107">
        <v>797231.81</v>
      </c>
      <c r="D13" s="6">
        <v>1138250.7150000001</v>
      </c>
      <c r="E13" s="41"/>
      <c r="F13" s="6">
        <v>18915.672999999999</v>
      </c>
      <c r="G13" s="107">
        <v>16166.781000000001</v>
      </c>
      <c r="H13" s="6">
        <v>2748.8919999999998</v>
      </c>
      <c r="J13" s="82">
        <v>941</v>
      </c>
      <c r="K13" s="136">
        <v>585</v>
      </c>
      <c r="L13" s="82">
        <v>356</v>
      </c>
    </row>
    <row r="14" spans="1:12" ht="16.5" customHeight="1" x14ac:dyDescent="0.3">
      <c r="A14" s="46" t="s">
        <v>82</v>
      </c>
      <c r="B14" s="105">
        <v>97181.995999999999</v>
      </c>
      <c r="C14" s="99">
        <v>78146.266000000003</v>
      </c>
      <c r="D14" s="105">
        <v>19035.73</v>
      </c>
      <c r="E14" s="41"/>
      <c r="F14" s="105">
        <v>474.07962509999999</v>
      </c>
      <c r="G14" s="99">
        <v>347.3676064</v>
      </c>
      <c r="H14" s="105">
        <v>126.7120187</v>
      </c>
      <c r="J14" s="134">
        <v>455</v>
      </c>
      <c r="K14" s="135">
        <v>342</v>
      </c>
      <c r="L14" s="134">
        <v>113</v>
      </c>
    </row>
    <row r="15" spans="1:12" ht="16.5" customHeight="1" x14ac:dyDescent="0.3">
      <c r="A15" s="46" t="s">
        <v>83</v>
      </c>
      <c r="B15" s="6">
        <v>1680868</v>
      </c>
      <c r="C15" s="107">
        <v>746209</v>
      </c>
      <c r="D15" s="6">
        <v>934659</v>
      </c>
      <c r="E15" s="41"/>
      <c r="F15" s="6">
        <v>-500</v>
      </c>
      <c r="G15" s="107">
        <v>-11400</v>
      </c>
      <c r="H15" s="6">
        <v>10900</v>
      </c>
      <c r="J15" s="82">
        <v>11051</v>
      </c>
      <c r="K15" s="136">
        <v>3237</v>
      </c>
      <c r="L15" s="82">
        <v>7814</v>
      </c>
    </row>
    <row r="16" spans="1:12" ht="16.5" customHeight="1" x14ac:dyDescent="0.3">
      <c r="A16" s="46" t="s">
        <v>84</v>
      </c>
      <c r="B16" s="105">
        <v>1807384.4839999999</v>
      </c>
      <c r="C16" s="99">
        <v>303143.52100000001</v>
      </c>
      <c r="D16" s="105">
        <v>1504240.963</v>
      </c>
      <c r="E16" s="41"/>
      <c r="F16" s="105">
        <v>24832.326000000001</v>
      </c>
      <c r="G16" s="99">
        <v>3151.3530000000001</v>
      </c>
      <c r="H16" s="105">
        <v>21680.973000000002</v>
      </c>
      <c r="J16" s="134">
        <v>5949</v>
      </c>
      <c r="K16" s="135">
        <v>1720</v>
      </c>
      <c r="L16" s="134">
        <v>4229</v>
      </c>
    </row>
    <row r="17" spans="1:12" ht="16.5" customHeight="1" x14ac:dyDescent="0.3">
      <c r="A17" s="46" t="s">
        <v>85</v>
      </c>
      <c r="B17" s="6">
        <v>6867.7719999999999</v>
      </c>
      <c r="C17" s="107">
        <v>4152.8670000000002</v>
      </c>
      <c r="D17" s="6">
        <v>2714.9050000000002</v>
      </c>
      <c r="E17" s="41"/>
      <c r="F17" s="6">
        <v>-32.603999999999999</v>
      </c>
      <c r="G17" s="107">
        <v>-32.603999999999999</v>
      </c>
      <c r="H17" s="6">
        <v>0</v>
      </c>
      <c r="J17" s="82">
        <v>164</v>
      </c>
      <c r="K17" s="136">
        <v>159</v>
      </c>
      <c r="L17" s="82">
        <v>5</v>
      </c>
    </row>
    <row r="18" spans="1:12" ht="16.5" customHeight="1" x14ac:dyDescent="0.3">
      <c r="A18" s="46" t="s">
        <v>86</v>
      </c>
      <c r="B18" s="105">
        <v>5631771.6036836896</v>
      </c>
      <c r="C18" s="99">
        <v>173392.67209533401</v>
      </c>
      <c r="D18" s="105">
        <v>5458378.9315883601</v>
      </c>
      <c r="E18" s="41"/>
      <c r="F18" s="105">
        <v>-41432.910860306998</v>
      </c>
      <c r="G18" s="99">
        <v>7259.9591692642798</v>
      </c>
      <c r="H18" s="105">
        <v>-48692.870029571</v>
      </c>
      <c r="J18" s="134">
        <v>605</v>
      </c>
      <c r="K18" s="135">
        <v>17</v>
      </c>
      <c r="L18" s="134">
        <v>588</v>
      </c>
    </row>
    <row r="19" spans="1:12" ht="16.5" customHeight="1" x14ac:dyDescent="0.3">
      <c r="A19" s="46" t="s">
        <v>87</v>
      </c>
      <c r="B19" s="6">
        <v>1916901</v>
      </c>
      <c r="C19" s="107">
        <v>1447345</v>
      </c>
      <c r="D19" s="6">
        <v>469556</v>
      </c>
      <c r="E19" s="41"/>
      <c r="F19" s="6">
        <v>57123</v>
      </c>
      <c r="G19" s="107">
        <v>51979</v>
      </c>
      <c r="H19" s="6">
        <v>5144</v>
      </c>
      <c r="J19" s="82">
        <v>6266</v>
      </c>
      <c r="K19" s="136">
        <v>3929</v>
      </c>
      <c r="L19" s="82">
        <v>2337</v>
      </c>
    </row>
    <row r="20" spans="1:12" ht="16.5" customHeight="1" x14ac:dyDescent="0.3">
      <c r="A20" s="46" t="s">
        <v>88</v>
      </c>
      <c r="B20" s="105">
        <v>274838.36</v>
      </c>
      <c r="C20" s="99">
        <v>224254.57</v>
      </c>
      <c r="D20" s="105">
        <v>50583.79</v>
      </c>
      <c r="E20" s="41"/>
      <c r="F20" s="105">
        <v>1957.97</v>
      </c>
      <c r="G20" s="99">
        <v>2040.39</v>
      </c>
      <c r="H20" s="105">
        <v>-82.42</v>
      </c>
      <c r="J20" s="134">
        <v>1206</v>
      </c>
      <c r="K20" s="135">
        <v>877</v>
      </c>
      <c r="L20" s="134">
        <v>329</v>
      </c>
    </row>
    <row r="21" spans="1:12" ht="16.5" customHeight="1" x14ac:dyDescent="0.3">
      <c r="A21" s="46" t="s">
        <v>89</v>
      </c>
      <c r="B21" s="6">
        <v>44632.7</v>
      </c>
      <c r="C21" s="107">
        <v>26514.82</v>
      </c>
      <c r="D21" s="6">
        <v>18117.88</v>
      </c>
      <c r="E21" s="41"/>
      <c r="F21" s="6">
        <v>-326.24</v>
      </c>
      <c r="G21" s="107">
        <v>-446.85</v>
      </c>
      <c r="H21" s="6">
        <v>120.61</v>
      </c>
      <c r="J21" s="82">
        <v>1302</v>
      </c>
      <c r="K21" s="136">
        <v>785</v>
      </c>
      <c r="L21" s="82">
        <v>517</v>
      </c>
    </row>
    <row r="22" spans="1:12" ht="16.5" customHeight="1" x14ac:dyDescent="0.3">
      <c r="A22" s="46" t="s">
        <v>90</v>
      </c>
      <c r="B22" s="105">
        <v>3461904</v>
      </c>
      <c r="C22" s="99">
        <v>2906498</v>
      </c>
      <c r="D22" s="105">
        <v>555406</v>
      </c>
      <c r="E22" s="41"/>
      <c r="F22" s="105">
        <v>30145</v>
      </c>
      <c r="G22" s="99">
        <v>21037</v>
      </c>
      <c r="H22" s="105">
        <v>9108</v>
      </c>
      <c r="J22" s="134">
        <v>14208</v>
      </c>
      <c r="K22" s="135">
        <v>9806</v>
      </c>
      <c r="L22" s="134">
        <v>4402</v>
      </c>
    </row>
    <row r="23" spans="1:12" ht="16.5" customHeight="1" x14ac:dyDescent="0.3">
      <c r="A23" s="46" t="s">
        <v>91</v>
      </c>
      <c r="B23" s="6">
        <v>9829.3356837868996</v>
      </c>
      <c r="C23" s="107">
        <v>2466.2560379639399</v>
      </c>
      <c r="D23" s="6">
        <v>7363.0796458229597</v>
      </c>
      <c r="E23" s="41"/>
      <c r="F23" s="6">
        <v>191.85499566206099</v>
      </c>
      <c r="G23" s="107">
        <v>68.698409683899996</v>
      </c>
      <c r="H23" s="6">
        <v>123.156585978161</v>
      </c>
      <c r="J23" s="82">
        <v>627</v>
      </c>
      <c r="K23" s="136">
        <v>81</v>
      </c>
      <c r="L23" s="82">
        <v>546</v>
      </c>
    </row>
    <row r="24" spans="1:12" ht="16.5" customHeight="1" x14ac:dyDescent="0.3">
      <c r="A24" s="46" t="s">
        <v>92</v>
      </c>
      <c r="B24" s="105">
        <v>769401</v>
      </c>
      <c r="C24" s="99">
        <v>37819</v>
      </c>
      <c r="D24" s="105">
        <v>731582</v>
      </c>
      <c r="E24" s="41"/>
      <c r="F24" s="105">
        <v>5335</v>
      </c>
      <c r="G24" s="99">
        <v>-879</v>
      </c>
      <c r="H24" s="105">
        <v>6214</v>
      </c>
      <c r="J24" s="134">
        <v>1821</v>
      </c>
      <c r="K24" s="135">
        <v>104</v>
      </c>
      <c r="L24" s="134">
        <v>1717</v>
      </c>
    </row>
    <row r="25" spans="1:12" ht="16.5" customHeight="1" x14ac:dyDescent="0.3">
      <c r="A25" s="46" t="s">
        <v>93</v>
      </c>
      <c r="B25" s="6">
        <v>917954</v>
      </c>
      <c r="C25" s="107">
        <v>917954</v>
      </c>
      <c r="D25" s="6">
        <v>0</v>
      </c>
      <c r="E25" s="41"/>
      <c r="F25" s="6">
        <v>8967</v>
      </c>
      <c r="G25" s="107">
        <v>8967</v>
      </c>
      <c r="H25" s="6">
        <v>0</v>
      </c>
      <c r="J25" s="82">
        <v>691</v>
      </c>
      <c r="K25" s="136">
        <v>691</v>
      </c>
      <c r="L25" s="82">
        <v>0</v>
      </c>
    </row>
    <row r="26" spans="1:12" ht="16.5" customHeight="1" x14ac:dyDescent="0.3">
      <c r="A26" s="46" t="s">
        <v>94</v>
      </c>
      <c r="B26" s="105">
        <v>261753.60699999999</v>
      </c>
      <c r="C26" s="99">
        <v>89808.664999999994</v>
      </c>
      <c r="D26" s="105">
        <v>171944.94200000001</v>
      </c>
      <c r="E26" s="41"/>
      <c r="F26" s="105">
        <v>1535.3789999999999</v>
      </c>
      <c r="G26" s="99">
        <v>-1451.579</v>
      </c>
      <c r="H26" s="105">
        <v>2986.9560000000001</v>
      </c>
      <c r="J26" s="134">
        <v>913</v>
      </c>
      <c r="K26" s="135">
        <v>318</v>
      </c>
      <c r="L26" s="134">
        <v>595</v>
      </c>
    </row>
    <row r="27" spans="1:12" ht="16.5" customHeight="1" x14ac:dyDescent="0.3">
      <c r="A27" s="46" t="s">
        <v>95</v>
      </c>
      <c r="B27" s="6">
        <v>21616.739073135199</v>
      </c>
      <c r="C27" s="107">
        <v>6990.5054554151802</v>
      </c>
      <c r="D27" s="6">
        <v>14626.23361772</v>
      </c>
      <c r="E27" s="41"/>
      <c r="F27" s="6">
        <v>-700.49201303999996</v>
      </c>
      <c r="G27" s="107">
        <v>-216.32076083999999</v>
      </c>
      <c r="H27" s="6">
        <v>-484.17125220000003</v>
      </c>
      <c r="J27" s="82">
        <v>420</v>
      </c>
      <c r="K27" s="136">
        <v>134</v>
      </c>
      <c r="L27" s="82">
        <v>286</v>
      </c>
    </row>
    <row r="28" spans="1:12" ht="16.5" customHeight="1" x14ac:dyDescent="0.3">
      <c r="A28" s="46" t="s">
        <v>96</v>
      </c>
      <c r="B28" s="105">
        <v>40003.440000000002</v>
      </c>
      <c r="C28" s="99">
        <v>21074</v>
      </c>
      <c r="D28" s="105">
        <v>18929.439999999999</v>
      </c>
      <c r="E28" s="41"/>
      <c r="F28" s="105">
        <v>-111.581</v>
      </c>
      <c r="G28" s="99">
        <v>-125.4</v>
      </c>
      <c r="H28" s="105">
        <v>13.819000000000001</v>
      </c>
      <c r="J28" s="134">
        <v>102</v>
      </c>
      <c r="K28" s="135">
        <v>76</v>
      </c>
      <c r="L28" s="134">
        <v>26</v>
      </c>
    </row>
    <row r="29" spans="1:12" ht="16.5" customHeight="1" x14ac:dyDescent="0.3">
      <c r="A29" s="46" t="s">
        <v>97</v>
      </c>
      <c r="B29" s="6">
        <v>5588.9719999999998</v>
      </c>
      <c r="C29" s="107">
        <v>3932.7220000000002</v>
      </c>
      <c r="D29" s="6">
        <v>1656.25</v>
      </c>
      <c r="E29" s="41"/>
      <c r="F29" s="6">
        <v>-33.671999999999997</v>
      </c>
      <c r="G29" s="107">
        <v>-32.207000000000001</v>
      </c>
      <c r="H29" s="6">
        <v>-1.4650000000000001</v>
      </c>
      <c r="J29" s="82">
        <v>89</v>
      </c>
      <c r="K29" s="136">
        <v>68</v>
      </c>
      <c r="L29" s="82">
        <v>21</v>
      </c>
    </row>
    <row r="30" spans="1:12" ht="16.5" customHeight="1" x14ac:dyDescent="0.3">
      <c r="A30" s="46" t="s">
        <v>98</v>
      </c>
      <c r="B30" s="105">
        <v>2264</v>
      </c>
      <c r="C30" s="99">
        <v>2264</v>
      </c>
      <c r="D30" s="105">
        <v>0</v>
      </c>
      <c r="E30" s="41"/>
      <c r="F30" s="105">
        <v>3.2250000000000001</v>
      </c>
      <c r="G30" s="99">
        <v>3.2250000000000001</v>
      </c>
      <c r="H30" s="105">
        <v>0</v>
      </c>
      <c r="J30" s="134">
        <v>115</v>
      </c>
      <c r="K30" s="135">
        <v>115</v>
      </c>
      <c r="L30" s="134">
        <v>0</v>
      </c>
    </row>
    <row r="31" spans="1:12" ht="16.5" customHeight="1" x14ac:dyDescent="0.3">
      <c r="A31" s="46" t="s">
        <v>99</v>
      </c>
      <c r="B31" s="6">
        <v>251090</v>
      </c>
      <c r="C31" s="107">
        <v>182122</v>
      </c>
      <c r="D31" s="6">
        <v>68968</v>
      </c>
      <c r="E31" s="41"/>
      <c r="F31" s="6">
        <v>2624</v>
      </c>
      <c r="G31" s="107">
        <v>-36</v>
      </c>
      <c r="H31" s="6">
        <v>2660</v>
      </c>
      <c r="J31" s="82">
        <v>2347</v>
      </c>
      <c r="K31" s="136">
        <v>1588</v>
      </c>
      <c r="L31" s="82">
        <v>759</v>
      </c>
    </row>
    <row r="32" spans="1:12" ht="16.5" customHeight="1" x14ac:dyDescent="0.3">
      <c r="A32" s="46" t="s">
        <v>100</v>
      </c>
      <c r="B32" s="105">
        <v>2595449</v>
      </c>
      <c r="C32" s="99">
        <v>2393201</v>
      </c>
      <c r="D32" s="105">
        <v>202248</v>
      </c>
      <c r="E32" s="41"/>
      <c r="F32" s="105">
        <v>1945</v>
      </c>
      <c r="G32" s="99">
        <v>3523</v>
      </c>
      <c r="H32" s="105">
        <v>-1578</v>
      </c>
      <c r="J32" s="134">
        <v>570</v>
      </c>
      <c r="K32" s="135">
        <v>471</v>
      </c>
      <c r="L32" s="134">
        <v>99</v>
      </c>
    </row>
    <row r="33" spans="1:12" ht="16.5" customHeight="1" x14ac:dyDescent="0.3">
      <c r="A33" s="46" t="s">
        <v>101</v>
      </c>
      <c r="B33" s="6">
        <v>567646.79221234703</v>
      </c>
      <c r="C33" s="107">
        <v>461828.32942511397</v>
      </c>
      <c r="D33" s="6">
        <v>105818.462787233</v>
      </c>
      <c r="E33" s="41"/>
      <c r="F33" s="6">
        <v>7981.9517675094403</v>
      </c>
      <c r="G33" s="107">
        <v>6409.0733616725502</v>
      </c>
      <c r="H33" s="6">
        <v>1572.8784058368899</v>
      </c>
      <c r="J33" s="82">
        <v>1043</v>
      </c>
      <c r="K33" s="136">
        <v>872</v>
      </c>
      <c r="L33" s="82">
        <v>171</v>
      </c>
    </row>
    <row r="34" spans="1:12" ht="16.5" customHeight="1" x14ac:dyDescent="0.3">
      <c r="A34" s="46" t="s">
        <v>102</v>
      </c>
      <c r="B34" s="105">
        <v>94478.593856439998</v>
      </c>
      <c r="C34" s="99">
        <v>39646.716250439997</v>
      </c>
      <c r="D34" s="105">
        <v>54831.877606000002</v>
      </c>
      <c r="E34" s="41"/>
      <c r="F34" s="105">
        <v>1844.4248587677901</v>
      </c>
      <c r="G34" s="99">
        <v>1844.4248587677901</v>
      </c>
      <c r="H34" s="105">
        <v>0</v>
      </c>
      <c r="J34" s="134">
        <v>438</v>
      </c>
      <c r="K34" s="135">
        <v>390</v>
      </c>
      <c r="L34" s="134">
        <v>48</v>
      </c>
    </row>
    <row r="35" spans="1:12" ht="16.5" customHeight="1" x14ac:dyDescent="0.3">
      <c r="A35" s="46" t="s">
        <v>103</v>
      </c>
      <c r="B35" s="6">
        <v>1133261.0120000001</v>
      </c>
      <c r="C35" s="107">
        <v>840975.11300000001</v>
      </c>
      <c r="D35" s="6">
        <v>292285.89899999998</v>
      </c>
      <c r="E35" s="41"/>
      <c r="F35" s="6">
        <v>-5511.991</v>
      </c>
      <c r="G35" s="107">
        <v>-3712.21</v>
      </c>
      <c r="H35" s="6">
        <v>-1799.7819999999999</v>
      </c>
      <c r="J35" s="82">
        <v>2915</v>
      </c>
      <c r="K35" s="136">
        <v>1927</v>
      </c>
      <c r="L35" s="82">
        <v>988</v>
      </c>
    </row>
    <row r="36" spans="1:12" ht="16.5" customHeight="1" x14ac:dyDescent="0.3">
      <c r="A36" s="47" t="s">
        <v>105</v>
      </c>
      <c r="B36" s="153" t="s">
        <v>249</v>
      </c>
      <c r="C36" s="92" t="s">
        <v>249</v>
      </c>
      <c r="D36" s="153" t="s">
        <v>249</v>
      </c>
      <c r="E36" s="160"/>
      <c r="F36" s="153" t="s">
        <v>249</v>
      </c>
      <c r="G36" s="92" t="s">
        <v>249</v>
      </c>
      <c r="H36" s="153" t="s">
        <v>249</v>
      </c>
      <c r="J36" s="134">
        <v>57963</v>
      </c>
      <c r="K36" s="134">
        <v>30274</v>
      </c>
      <c r="L36" s="134">
        <v>27689</v>
      </c>
    </row>
    <row r="37" spans="1:12" ht="16.5" customHeight="1" x14ac:dyDescent="0.3">
      <c r="A37" s="44"/>
      <c r="B37" s="6"/>
      <c r="C37" s="107"/>
      <c r="D37" s="6"/>
      <c r="E37" s="41"/>
    </row>
    <row r="38" spans="1:12" ht="16.5" customHeight="1" x14ac:dyDescent="0.25">
      <c r="E38" s="41"/>
    </row>
  </sheetData>
  <sheetProtection algorithmName="SHA-512" hashValue="mVpuhYxU7I1vJBPuUYTqJTtoOhYRbpjqMaeegij/gz76xXF/KtnE060Z/hk9AnzMkEKnsX47u3HfvVZSnoGXIg==" saltValue="iXMyiROn1xDX79dH+aHyXA==" spinCount="100000" sheet="1" objects="1" scenarios="1"/>
  <mergeCells count="1">
    <mergeCell ref="A1:B1"/>
  </mergeCells>
  <conditionalFormatting sqref="B8:D35 F8:H35 B37:D37">
    <cfRule type="cellIs" dxfId="120" priority="11" operator="between">
      <formula>0</formula>
      <formula>0.1</formula>
    </cfRule>
    <cfRule type="cellIs" dxfId="119" priority="12" operator="lessThan">
      <formula>0</formula>
    </cfRule>
    <cfRule type="cellIs" dxfId="118" priority="13" operator="greaterThanOrEqual">
      <formula>0.1</formula>
    </cfRule>
  </conditionalFormatting>
  <conditionalFormatting sqref="A1:XFD7 A37:XFD1048576 M8:XFD36 A8:I35 E36 I36">
    <cfRule type="cellIs" dxfId="117" priority="10" operator="between">
      <formula>-0.1</formula>
      <formula>0</formula>
    </cfRule>
  </conditionalFormatting>
  <conditionalFormatting sqref="A36">
    <cfRule type="cellIs" dxfId="116" priority="9" operator="between">
      <formula>-0.1</formula>
      <formula>0</formula>
    </cfRule>
  </conditionalFormatting>
  <conditionalFormatting sqref="B36:D36">
    <cfRule type="cellIs" dxfId="115" priority="6" operator="between">
      <formula>0</formula>
      <formula>0.1</formula>
    </cfRule>
    <cfRule type="cellIs" dxfId="114" priority="7" operator="lessThan">
      <formula>0</formula>
    </cfRule>
    <cfRule type="cellIs" dxfId="113" priority="8" operator="greaterThanOrEqual">
      <formula>0.1</formula>
    </cfRule>
  </conditionalFormatting>
  <conditionalFormatting sqref="B36:D36">
    <cfRule type="cellIs" dxfId="112" priority="5" operator="between">
      <formula>-0.1</formula>
      <formula>0</formula>
    </cfRule>
  </conditionalFormatting>
  <conditionalFormatting sqref="F36:H36">
    <cfRule type="cellIs" dxfId="111" priority="2" operator="between">
      <formula>0</formula>
      <formula>0.1</formula>
    </cfRule>
    <cfRule type="cellIs" dxfId="110" priority="3" operator="lessThan">
      <formula>0</formula>
    </cfRule>
    <cfRule type="cellIs" dxfId="109" priority="4" operator="greaterThanOrEqual">
      <formula>0.1</formula>
    </cfRule>
  </conditionalFormatting>
  <conditionalFormatting sqref="F36:H36">
    <cfRule type="cellIs" dxfId="108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0">
    <pageSetUpPr fitToPage="1"/>
  </sheetPr>
  <dimension ref="A1:L38"/>
  <sheetViews>
    <sheetView showGridLines="0" showZeros="0" zoomScale="85" zoomScaleNormal="85" workbookViewId="0">
      <selection activeCell="A100" sqref="A100"/>
    </sheetView>
  </sheetViews>
  <sheetFormatPr defaultColWidth="16.7109375" defaultRowHeight="16.5" customHeight="1" x14ac:dyDescent="0.25"/>
  <cols>
    <col min="1" max="3" width="16.7109375" style="41"/>
    <col min="4" max="4" width="16.7109375" style="41" customWidth="1"/>
    <col min="5" max="5" width="1.140625" style="61" customWidth="1"/>
    <col min="6" max="8" width="16.7109375" style="41"/>
    <col min="9" max="9" width="1.140625" style="41" customWidth="1"/>
    <col min="10" max="16384" width="16.7109375" style="41"/>
  </cols>
  <sheetData>
    <row r="1" spans="1:12" ht="16.5" customHeight="1" x14ac:dyDescent="0.3">
      <c r="A1" s="175" t="str">
        <f>'Table of Contents'!B8</f>
        <v>Table 1.2</v>
      </c>
      <c r="B1" s="175"/>
      <c r="C1" s="63"/>
      <c r="D1" s="1"/>
      <c r="F1" s="1"/>
      <c r="G1" s="1"/>
      <c r="H1" s="1"/>
      <c r="J1" s="1"/>
      <c r="K1" s="1"/>
      <c r="L1" s="1"/>
    </row>
    <row r="2" spans="1:12" ht="16.5" customHeight="1" x14ac:dyDescent="0.3">
      <c r="A2" s="4" t="str">
        <f>'Table of Contents'!A8&amp;", "&amp;'Table of Contents'!A3</f>
        <v>Total Net Assets, Net Sales and Number of ETF Funds, 2016:Q2</v>
      </c>
      <c r="B2" s="1"/>
      <c r="C2" s="64"/>
      <c r="D2" s="1"/>
      <c r="F2" s="1"/>
      <c r="G2" s="1"/>
      <c r="H2" s="1"/>
      <c r="J2" s="1"/>
      <c r="K2" s="1"/>
      <c r="L2" s="1"/>
    </row>
    <row r="3" spans="1:12" ht="16.5" customHeight="1" x14ac:dyDescent="0.3">
      <c r="A3" s="2" t="s">
        <v>104</v>
      </c>
      <c r="B3" s="1"/>
      <c r="C3" s="64"/>
      <c r="D3" s="1"/>
      <c r="F3" s="1"/>
      <c r="G3" s="1"/>
      <c r="H3" s="1"/>
      <c r="J3" s="1"/>
      <c r="K3" s="1"/>
      <c r="L3" s="1"/>
    </row>
    <row r="4" spans="1:12" ht="16.5" customHeight="1" x14ac:dyDescent="0.3">
      <c r="A4" s="2"/>
      <c r="B4" s="1"/>
      <c r="C4" s="64"/>
      <c r="D4" s="1"/>
      <c r="F4" s="1"/>
      <c r="G4" s="1"/>
      <c r="H4" s="1"/>
      <c r="J4" s="1"/>
      <c r="K4" s="1"/>
      <c r="L4" s="1"/>
    </row>
    <row r="5" spans="1:12" ht="16.5" customHeight="1" x14ac:dyDescent="0.3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2" ht="16.5" customHeight="1" x14ac:dyDescent="0.3">
      <c r="A6" s="38"/>
      <c r="B6" s="54" t="s">
        <v>245</v>
      </c>
      <c r="C6" s="65"/>
      <c r="D6" s="65"/>
      <c r="F6" s="54" t="s">
        <v>244</v>
      </c>
      <c r="G6" s="65"/>
      <c r="H6" s="65"/>
      <c r="J6" s="54" t="s">
        <v>243</v>
      </c>
      <c r="K6" s="65"/>
      <c r="L6" s="65"/>
    </row>
    <row r="7" spans="1:12" ht="16.5" customHeight="1" x14ac:dyDescent="0.3">
      <c r="A7" s="38"/>
      <c r="B7" s="55" t="s">
        <v>108</v>
      </c>
      <c r="C7" s="49" t="s">
        <v>73</v>
      </c>
      <c r="D7" s="49" t="s">
        <v>75</v>
      </c>
      <c r="F7" s="55" t="s">
        <v>108</v>
      </c>
      <c r="G7" s="49" t="s">
        <v>73</v>
      </c>
      <c r="H7" s="49" t="s">
        <v>75</v>
      </c>
      <c r="J7" s="55" t="s">
        <v>108</v>
      </c>
      <c r="K7" s="49" t="s">
        <v>73</v>
      </c>
      <c r="L7" s="49" t="s">
        <v>75</v>
      </c>
    </row>
    <row r="8" spans="1:12" ht="16.5" customHeight="1" x14ac:dyDescent="0.3">
      <c r="A8" s="46" t="s">
        <v>76</v>
      </c>
      <c r="B8" s="134">
        <v>0</v>
      </c>
      <c r="C8" s="135">
        <v>0</v>
      </c>
      <c r="D8" s="134">
        <v>0</v>
      </c>
      <c r="E8" s="113"/>
      <c r="F8" s="134">
        <v>0</v>
      </c>
      <c r="G8" s="135">
        <v>0</v>
      </c>
      <c r="H8" s="134">
        <v>0</v>
      </c>
      <c r="I8" s="106"/>
      <c r="J8" s="134">
        <v>0</v>
      </c>
      <c r="K8" s="135">
        <v>0</v>
      </c>
      <c r="L8" s="134">
        <v>0</v>
      </c>
    </row>
    <row r="9" spans="1:12" ht="16.5" customHeight="1" x14ac:dyDescent="0.3">
      <c r="A9" s="46" t="s">
        <v>77</v>
      </c>
      <c r="B9" s="82">
        <v>228.56067787999999</v>
      </c>
      <c r="C9" s="136">
        <v>228.56067787999999</v>
      </c>
      <c r="D9" s="82">
        <v>0</v>
      </c>
      <c r="E9" s="113"/>
      <c r="F9" s="82">
        <v>0</v>
      </c>
      <c r="G9" s="136">
        <v>0</v>
      </c>
      <c r="H9" s="82">
        <v>0</v>
      </c>
      <c r="I9" s="106"/>
      <c r="J9" s="82">
        <v>1</v>
      </c>
      <c r="K9" s="136">
        <v>1</v>
      </c>
      <c r="L9" s="82">
        <v>0</v>
      </c>
    </row>
    <row r="10" spans="1:12" ht="16.5" customHeight="1" x14ac:dyDescent="0.3">
      <c r="A10" s="46" t="s">
        <v>78</v>
      </c>
      <c r="B10" s="134">
        <v>0</v>
      </c>
      <c r="C10" s="135">
        <v>0</v>
      </c>
      <c r="D10" s="134">
        <v>0</v>
      </c>
      <c r="E10" s="113"/>
      <c r="F10" s="134">
        <v>0</v>
      </c>
      <c r="G10" s="135">
        <v>0</v>
      </c>
      <c r="H10" s="134">
        <v>0</v>
      </c>
      <c r="I10" s="106"/>
      <c r="J10" s="134">
        <v>0</v>
      </c>
      <c r="K10" s="135">
        <v>0</v>
      </c>
      <c r="L10" s="134">
        <v>0</v>
      </c>
    </row>
    <row r="11" spans="1:12" ht="16.5" customHeight="1" x14ac:dyDescent="0.3">
      <c r="A11" s="46" t="s">
        <v>79</v>
      </c>
      <c r="B11" s="82">
        <v>0</v>
      </c>
      <c r="C11" s="136">
        <v>0</v>
      </c>
      <c r="D11" s="82">
        <v>0</v>
      </c>
      <c r="E11" s="113"/>
      <c r="F11" s="82">
        <v>0</v>
      </c>
      <c r="G11" s="136">
        <v>0</v>
      </c>
      <c r="H11" s="82">
        <v>0</v>
      </c>
      <c r="I11" s="106"/>
      <c r="J11" s="82">
        <v>0</v>
      </c>
      <c r="K11" s="136">
        <v>0</v>
      </c>
      <c r="L11" s="82">
        <v>0</v>
      </c>
    </row>
    <row r="12" spans="1:12" ht="16.5" customHeight="1" x14ac:dyDescent="0.3">
      <c r="A12" s="46" t="s">
        <v>80</v>
      </c>
      <c r="B12" s="134">
        <v>0</v>
      </c>
      <c r="C12" s="135">
        <v>0</v>
      </c>
      <c r="D12" s="134">
        <v>0</v>
      </c>
      <c r="E12" s="113"/>
      <c r="F12" s="134">
        <v>0</v>
      </c>
      <c r="G12" s="135">
        <v>0</v>
      </c>
      <c r="H12" s="134">
        <v>0</v>
      </c>
      <c r="I12" s="106"/>
      <c r="J12" s="134">
        <v>0</v>
      </c>
      <c r="K12" s="135">
        <v>0</v>
      </c>
      <c r="L12" s="134">
        <v>0</v>
      </c>
    </row>
    <row r="13" spans="1:12" ht="16.5" customHeight="1" x14ac:dyDescent="0.3">
      <c r="A13" s="46" t="s">
        <v>81</v>
      </c>
      <c r="B13" s="82">
        <v>0</v>
      </c>
      <c r="C13" s="136">
        <v>0</v>
      </c>
      <c r="D13" s="82">
        <v>0</v>
      </c>
      <c r="E13" s="113"/>
      <c r="F13" s="82">
        <v>0</v>
      </c>
      <c r="G13" s="136">
        <v>0</v>
      </c>
      <c r="H13" s="82">
        <v>0</v>
      </c>
      <c r="I13" s="106"/>
      <c r="J13" s="82">
        <v>0</v>
      </c>
      <c r="K13" s="136">
        <v>0</v>
      </c>
      <c r="L13" s="82">
        <v>0</v>
      </c>
    </row>
    <row r="14" spans="1:12" ht="16.5" customHeight="1" x14ac:dyDescent="0.3">
      <c r="A14" s="46" t="s">
        <v>82</v>
      </c>
      <c r="B14" s="134">
        <v>181.26499999999999</v>
      </c>
      <c r="C14" s="135">
        <v>181.26499999999999</v>
      </c>
      <c r="D14" s="134">
        <v>0</v>
      </c>
      <c r="E14" s="113"/>
      <c r="F14" s="134">
        <v>5.009541E-2</v>
      </c>
      <c r="G14" s="135">
        <v>5.009541E-2</v>
      </c>
      <c r="H14" s="134">
        <v>0</v>
      </c>
      <c r="I14" s="106"/>
      <c r="J14" s="134">
        <v>3</v>
      </c>
      <c r="K14" s="135">
        <v>3</v>
      </c>
      <c r="L14" s="134">
        <v>0</v>
      </c>
    </row>
    <row r="15" spans="1:12" ht="16.5" customHeight="1" x14ac:dyDescent="0.3">
      <c r="A15" s="46" t="s">
        <v>83</v>
      </c>
      <c r="B15" s="82">
        <v>0</v>
      </c>
      <c r="C15" s="136">
        <v>0</v>
      </c>
      <c r="D15" s="82">
        <v>0</v>
      </c>
      <c r="E15" s="113"/>
      <c r="F15" s="82">
        <v>0</v>
      </c>
      <c r="G15" s="136">
        <v>0</v>
      </c>
      <c r="H15" s="82">
        <v>0</v>
      </c>
      <c r="I15" s="106"/>
      <c r="J15" s="82">
        <v>0</v>
      </c>
      <c r="K15" s="136">
        <v>0</v>
      </c>
      <c r="L15" s="82">
        <v>0</v>
      </c>
    </row>
    <row r="16" spans="1:12" ht="16.5" customHeight="1" x14ac:dyDescent="0.3">
      <c r="A16" s="46" t="s">
        <v>84</v>
      </c>
      <c r="B16" s="134">
        <v>41722.341999999997</v>
      </c>
      <c r="C16" s="135">
        <v>41722.341999999997</v>
      </c>
      <c r="D16" s="134">
        <v>0</v>
      </c>
      <c r="E16" s="113"/>
      <c r="F16" s="134">
        <v>-1304.194</v>
      </c>
      <c r="G16" s="135">
        <v>-1304.194</v>
      </c>
      <c r="H16" s="134">
        <v>0</v>
      </c>
      <c r="I16" s="106"/>
      <c r="J16" s="134">
        <v>106</v>
      </c>
      <c r="K16" s="135">
        <v>106</v>
      </c>
      <c r="L16" s="134">
        <v>0</v>
      </c>
    </row>
    <row r="17" spans="1:12" ht="16.5" customHeight="1" x14ac:dyDescent="0.3">
      <c r="A17" s="46" t="s">
        <v>85</v>
      </c>
      <c r="B17" s="82">
        <v>24.157</v>
      </c>
      <c r="C17" s="136">
        <v>24.157</v>
      </c>
      <c r="D17" s="82">
        <v>0</v>
      </c>
      <c r="E17" s="113"/>
      <c r="F17" s="82">
        <v>0.5746</v>
      </c>
      <c r="G17" s="136">
        <v>0.5746</v>
      </c>
      <c r="H17" s="82">
        <v>0</v>
      </c>
      <c r="I17" s="106"/>
      <c r="J17" s="82">
        <v>4</v>
      </c>
      <c r="K17" s="136">
        <v>4</v>
      </c>
      <c r="L17" s="82">
        <v>0</v>
      </c>
    </row>
    <row r="18" spans="1:12" ht="16.5" customHeight="1" x14ac:dyDescent="0.3">
      <c r="A18" s="46" t="s">
        <v>86</v>
      </c>
      <c r="B18" s="134">
        <v>10.48</v>
      </c>
      <c r="C18" s="135">
        <v>0</v>
      </c>
      <c r="D18" s="134">
        <v>10.48</v>
      </c>
      <c r="E18" s="113"/>
      <c r="F18" s="134">
        <v>0</v>
      </c>
      <c r="G18" s="135">
        <v>0</v>
      </c>
      <c r="H18" s="134">
        <v>0</v>
      </c>
      <c r="I18" s="106"/>
      <c r="J18" s="134">
        <v>1</v>
      </c>
      <c r="K18" s="135">
        <v>0</v>
      </c>
      <c r="L18" s="134">
        <v>1</v>
      </c>
    </row>
    <row r="19" spans="1:12" ht="16.5" customHeight="1" x14ac:dyDescent="0.3">
      <c r="A19" s="46" t="s">
        <v>87</v>
      </c>
      <c r="B19" s="82">
        <v>245752</v>
      </c>
      <c r="C19" s="136">
        <v>245752</v>
      </c>
      <c r="D19" s="82">
        <v>0</v>
      </c>
      <c r="E19" s="113"/>
      <c r="F19" s="82">
        <v>9649</v>
      </c>
      <c r="G19" s="136">
        <v>9649</v>
      </c>
      <c r="H19" s="82">
        <v>0</v>
      </c>
      <c r="I19" s="106"/>
      <c r="J19" s="82">
        <v>0</v>
      </c>
      <c r="K19" s="136">
        <v>0</v>
      </c>
      <c r="L19" s="82">
        <v>0</v>
      </c>
    </row>
    <row r="20" spans="1:12" ht="16.5" customHeight="1" x14ac:dyDescent="0.3">
      <c r="A20" s="46" t="s">
        <v>88</v>
      </c>
      <c r="B20" s="134">
        <v>0</v>
      </c>
      <c r="C20" s="135">
        <v>0</v>
      </c>
      <c r="D20" s="134">
        <v>0</v>
      </c>
      <c r="E20" s="113"/>
      <c r="F20" s="134">
        <v>0</v>
      </c>
      <c r="G20" s="135">
        <v>0</v>
      </c>
      <c r="H20" s="134">
        <v>0</v>
      </c>
      <c r="I20" s="106"/>
      <c r="J20" s="134">
        <v>0</v>
      </c>
      <c r="K20" s="135">
        <v>0</v>
      </c>
      <c r="L20" s="134">
        <v>0</v>
      </c>
    </row>
    <row r="21" spans="1:12" ht="16.5" customHeight="1" x14ac:dyDescent="0.3">
      <c r="A21" s="46" t="s">
        <v>89</v>
      </c>
      <c r="B21" s="82">
        <v>0</v>
      </c>
      <c r="C21" s="136">
        <v>0</v>
      </c>
      <c r="D21" s="82">
        <v>0</v>
      </c>
      <c r="E21" s="113"/>
      <c r="F21" s="82">
        <v>0</v>
      </c>
      <c r="G21" s="136">
        <v>0</v>
      </c>
      <c r="H21" s="82">
        <v>0</v>
      </c>
      <c r="I21" s="106"/>
      <c r="J21" s="82">
        <v>0</v>
      </c>
      <c r="K21" s="136">
        <v>0</v>
      </c>
      <c r="L21" s="82">
        <v>0</v>
      </c>
    </row>
    <row r="22" spans="1:12" ht="16.5" customHeight="1" x14ac:dyDescent="0.3">
      <c r="A22" s="46" t="s">
        <v>90</v>
      </c>
      <c r="B22" s="134">
        <v>0</v>
      </c>
      <c r="C22" s="135">
        <v>0</v>
      </c>
      <c r="D22" s="134">
        <v>0</v>
      </c>
      <c r="E22" s="113"/>
      <c r="F22" s="134">
        <v>0</v>
      </c>
      <c r="G22" s="135">
        <v>0</v>
      </c>
      <c r="H22" s="134">
        <v>0</v>
      </c>
      <c r="I22" s="106"/>
      <c r="J22" s="134">
        <v>0</v>
      </c>
      <c r="K22" s="135">
        <v>0</v>
      </c>
      <c r="L22" s="134">
        <v>0</v>
      </c>
    </row>
    <row r="23" spans="1:12" ht="16.5" customHeight="1" x14ac:dyDescent="0.3">
      <c r="A23" s="46" t="s">
        <v>91</v>
      </c>
      <c r="B23" s="82">
        <v>0</v>
      </c>
      <c r="C23" s="136">
        <v>0</v>
      </c>
      <c r="D23" s="82">
        <v>0</v>
      </c>
      <c r="E23" s="113"/>
      <c r="F23" s="82">
        <v>0</v>
      </c>
      <c r="G23" s="136">
        <v>0</v>
      </c>
      <c r="H23" s="82">
        <v>0</v>
      </c>
      <c r="I23" s="106"/>
      <c r="J23" s="82">
        <v>0</v>
      </c>
      <c r="K23" s="136">
        <v>0</v>
      </c>
      <c r="L23" s="82">
        <v>0</v>
      </c>
    </row>
    <row r="24" spans="1:12" ht="16.5" customHeight="1" x14ac:dyDescent="0.3">
      <c r="A24" s="46" t="s">
        <v>92</v>
      </c>
      <c r="B24" s="134">
        <v>1750</v>
      </c>
      <c r="C24" s="135">
        <v>1667</v>
      </c>
      <c r="D24" s="134">
        <v>83</v>
      </c>
      <c r="E24" s="113"/>
      <c r="F24" s="134">
        <v>421</v>
      </c>
      <c r="G24" s="135">
        <v>417</v>
      </c>
      <c r="H24" s="134">
        <v>4</v>
      </c>
      <c r="I24" s="106"/>
      <c r="J24" s="134">
        <v>14</v>
      </c>
      <c r="K24" s="135">
        <v>12</v>
      </c>
      <c r="L24" s="134">
        <v>2</v>
      </c>
    </row>
    <row r="25" spans="1:12" ht="16.5" customHeight="1" x14ac:dyDescent="0.3">
      <c r="A25" s="46" t="s">
        <v>93</v>
      </c>
      <c r="B25" s="82">
        <v>0</v>
      </c>
      <c r="C25" s="136">
        <v>0</v>
      </c>
      <c r="D25" s="82">
        <v>0</v>
      </c>
      <c r="E25" s="113"/>
      <c r="F25" s="82">
        <v>0</v>
      </c>
      <c r="G25" s="136">
        <v>0</v>
      </c>
      <c r="H25" s="82">
        <v>0</v>
      </c>
      <c r="I25" s="106"/>
      <c r="J25" s="82">
        <v>0</v>
      </c>
      <c r="K25" s="136">
        <v>0</v>
      </c>
      <c r="L25" s="82">
        <v>0</v>
      </c>
    </row>
    <row r="26" spans="1:12" ht="16.5" customHeight="1" x14ac:dyDescent="0.3">
      <c r="A26" s="46" t="s">
        <v>94</v>
      </c>
      <c r="B26" s="134">
        <v>0</v>
      </c>
      <c r="C26" s="135">
        <v>0</v>
      </c>
      <c r="D26" s="134">
        <v>0</v>
      </c>
      <c r="E26" s="113"/>
      <c r="F26" s="134">
        <v>0</v>
      </c>
      <c r="G26" s="135">
        <v>0</v>
      </c>
      <c r="H26" s="134">
        <v>0</v>
      </c>
      <c r="I26" s="106"/>
      <c r="J26" s="134">
        <v>0</v>
      </c>
      <c r="K26" s="135">
        <v>0</v>
      </c>
      <c r="L26" s="134">
        <v>0</v>
      </c>
    </row>
    <row r="27" spans="1:12" ht="16.5" customHeight="1" x14ac:dyDescent="0.3">
      <c r="A27" s="46" t="s">
        <v>95</v>
      </c>
      <c r="B27" s="82">
        <v>0</v>
      </c>
      <c r="C27" s="136">
        <v>0</v>
      </c>
      <c r="D27" s="82">
        <v>0</v>
      </c>
      <c r="E27" s="113"/>
      <c r="F27" s="82">
        <v>0</v>
      </c>
      <c r="G27" s="136">
        <v>0</v>
      </c>
      <c r="H27" s="82">
        <v>0</v>
      </c>
      <c r="I27" s="106"/>
      <c r="J27" s="82">
        <v>0</v>
      </c>
      <c r="K27" s="136">
        <v>0</v>
      </c>
      <c r="L27" s="82">
        <v>0</v>
      </c>
    </row>
    <row r="28" spans="1:12" ht="16.5" customHeight="1" x14ac:dyDescent="0.3">
      <c r="A28" s="46" t="s">
        <v>96</v>
      </c>
      <c r="B28" s="134">
        <v>0.45</v>
      </c>
      <c r="C28" s="135">
        <v>0.45</v>
      </c>
      <c r="D28" s="134">
        <v>0</v>
      </c>
      <c r="E28" s="113"/>
      <c r="F28" s="134">
        <v>0.02</v>
      </c>
      <c r="G28" s="135">
        <v>0.02</v>
      </c>
      <c r="H28" s="134">
        <v>0</v>
      </c>
      <c r="I28" s="106"/>
      <c r="J28" s="134">
        <v>1</v>
      </c>
      <c r="K28" s="135">
        <v>1</v>
      </c>
      <c r="L28" s="134">
        <v>0</v>
      </c>
    </row>
    <row r="29" spans="1:12" ht="16.5" customHeight="1" x14ac:dyDescent="0.3">
      <c r="A29" s="46" t="s">
        <v>97</v>
      </c>
      <c r="B29" s="82">
        <v>0</v>
      </c>
      <c r="C29" s="136">
        <v>0</v>
      </c>
      <c r="D29" s="82">
        <v>0</v>
      </c>
      <c r="E29" s="113"/>
      <c r="F29" s="82">
        <v>0</v>
      </c>
      <c r="G29" s="136">
        <v>0</v>
      </c>
      <c r="H29" s="82">
        <v>0</v>
      </c>
      <c r="I29" s="106"/>
      <c r="J29" s="82">
        <v>0</v>
      </c>
      <c r="K29" s="136">
        <v>0</v>
      </c>
      <c r="L29" s="82">
        <v>0</v>
      </c>
    </row>
    <row r="30" spans="1:12" ht="16.5" customHeight="1" x14ac:dyDescent="0.3">
      <c r="A30" s="46" t="s">
        <v>98</v>
      </c>
      <c r="B30" s="134">
        <v>0</v>
      </c>
      <c r="C30" s="135">
        <v>0</v>
      </c>
      <c r="D30" s="134">
        <v>0</v>
      </c>
      <c r="E30" s="113"/>
      <c r="F30" s="134">
        <v>0</v>
      </c>
      <c r="G30" s="135">
        <v>0</v>
      </c>
      <c r="H30" s="134">
        <v>0</v>
      </c>
      <c r="I30" s="106"/>
      <c r="J30" s="134">
        <v>0</v>
      </c>
      <c r="K30" s="135">
        <v>0</v>
      </c>
      <c r="L30" s="134">
        <v>0</v>
      </c>
    </row>
    <row r="31" spans="1:12" ht="16.5" customHeight="1" x14ac:dyDescent="0.3">
      <c r="A31" s="46" t="s">
        <v>99</v>
      </c>
      <c r="B31" s="82">
        <v>293</v>
      </c>
      <c r="C31" s="136">
        <v>293</v>
      </c>
      <c r="D31" s="82">
        <v>0</v>
      </c>
      <c r="E31" s="113"/>
      <c r="F31" s="82">
        <v>-23</v>
      </c>
      <c r="G31" s="136">
        <v>-23</v>
      </c>
      <c r="H31" s="82">
        <v>0</v>
      </c>
      <c r="I31" s="106"/>
      <c r="J31" s="82">
        <v>2</v>
      </c>
      <c r="K31" s="136">
        <v>2</v>
      </c>
      <c r="L31" s="82">
        <v>0</v>
      </c>
    </row>
    <row r="32" spans="1:12" ht="16.5" customHeight="1" x14ac:dyDescent="0.3">
      <c r="A32" s="46" t="s">
        <v>100</v>
      </c>
      <c r="B32" s="134">
        <v>2219.61</v>
      </c>
      <c r="C32" s="135">
        <v>1948.39</v>
      </c>
      <c r="D32" s="134">
        <v>271.22000000000003</v>
      </c>
      <c r="E32" s="113"/>
      <c r="F32" s="134">
        <v>-16.71</v>
      </c>
      <c r="G32" s="135">
        <v>-9.92</v>
      </c>
      <c r="H32" s="134">
        <v>-6.79</v>
      </c>
      <c r="I32" s="106"/>
      <c r="J32" s="134">
        <v>10</v>
      </c>
      <c r="K32" s="135">
        <v>6</v>
      </c>
      <c r="L32" s="134">
        <v>4</v>
      </c>
    </row>
    <row r="33" spans="1:12" ht="16.5" customHeight="1" x14ac:dyDescent="0.3">
      <c r="A33" s="46" t="s">
        <v>101</v>
      </c>
      <c r="B33" s="82">
        <v>12694.310000000001</v>
      </c>
      <c r="C33" s="136">
        <v>3850.29</v>
      </c>
      <c r="D33" s="82">
        <v>8844.02</v>
      </c>
      <c r="E33" s="113"/>
      <c r="F33" s="82">
        <v>388.25</v>
      </c>
      <c r="G33" s="136">
        <v>9.93</v>
      </c>
      <c r="H33" s="82">
        <v>378.32</v>
      </c>
      <c r="I33" s="106"/>
      <c r="J33" s="82">
        <v>30</v>
      </c>
      <c r="K33" s="136">
        <v>20</v>
      </c>
      <c r="L33" s="82">
        <v>10</v>
      </c>
    </row>
    <row r="34" spans="1:12" ht="16.5" customHeight="1" x14ac:dyDescent="0.3">
      <c r="A34" s="46" t="s">
        <v>102</v>
      </c>
      <c r="B34" s="134">
        <v>112.28</v>
      </c>
      <c r="C34" s="135">
        <v>56.14</v>
      </c>
      <c r="D34" s="134">
        <v>56.14</v>
      </c>
      <c r="E34" s="113"/>
      <c r="F34" s="134">
        <v>20.74</v>
      </c>
      <c r="G34" s="135">
        <v>10.37</v>
      </c>
      <c r="H34" s="134">
        <v>10.37</v>
      </c>
      <c r="I34" s="106"/>
      <c r="J34" s="134">
        <v>20</v>
      </c>
      <c r="K34" s="135">
        <v>10</v>
      </c>
      <c r="L34" s="134">
        <v>10</v>
      </c>
    </row>
    <row r="35" spans="1:12" ht="16.5" customHeight="1" x14ac:dyDescent="0.3">
      <c r="A35" s="46" t="s">
        <v>103</v>
      </c>
      <c r="B35" s="82">
        <v>0</v>
      </c>
      <c r="C35" s="136">
        <v>0</v>
      </c>
      <c r="D35" s="82">
        <v>0</v>
      </c>
      <c r="E35" s="113"/>
      <c r="F35" s="82">
        <v>0</v>
      </c>
      <c r="G35" s="136">
        <v>0</v>
      </c>
      <c r="H35" s="82">
        <v>0</v>
      </c>
      <c r="I35" s="106"/>
      <c r="J35" s="82">
        <v>0</v>
      </c>
      <c r="K35" s="136">
        <v>0</v>
      </c>
      <c r="L35" s="82">
        <v>0</v>
      </c>
    </row>
    <row r="36" spans="1:12" ht="16.5" customHeight="1" x14ac:dyDescent="0.3">
      <c r="A36" s="47" t="s">
        <v>105</v>
      </c>
      <c r="B36" s="137">
        <v>304988.45467787998</v>
      </c>
      <c r="C36" s="138">
        <v>295723.59467788</v>
      </c>
      <c r="D36" s="137">
        <v>9264.8599999999897</v>
      </c>
      <c r="E36" s="114"/>
      <c r="F36" s="137">
        <v>9135.7306954100004</v>
      </c>
      <c r="G36" s="138">
        <v>8749.8306954100008</v>
      </c>
      <c r="H36" s="137">
        <v>385.9</v>
      </c>
      <c r="I36" s="106"/>
      <c r="J36" s="137">
        <v>192</v>
      </c>
      <c r="K36" s="138">
        <v>165</v>
      </c>
      <c r="L36" s="137">
        <v>27</v>
      </c>
    </row>
    <row r="37" spans="1:12" ht="16.5" customHeight="1" x14ac:dyDescent="0.25">
      <c r="A37" s="44"/>
      <c r="B37" s="44"/>
      <c r="C37" s="44"/>
      <c r="D37" s="44"/>
      <c r="F37" s="44"/>
      <c r="G37" s="44"/>
      <c r="H37" s="44"/>
      <c r="J37" s="44"/>
      <c r="K37" s="44"/>
      <c r="L37" s="44"/>
    </row>
    <row r="38" spans="1:12" ht="16.5" customHeight="1" x14ac:dyDescent="0.25">
      <c r="A38" s="44"/>
      <c r="B38" s="44"/>
      <c r="C38" s="44"/>
      <c r="D38" s="44"/>
      <c r="F38" s="44"/>
      <c r="G38" s="44"/>
      <c r="H38" s="44"/>
      <c r="J38" s="44"/>
      <c r="K38" s="44"/>
      <c r="L38" s="44"/>
    </row>
  </sheetData>
  <sheetProtection algorithmName="SHA-512" hashValue="We0zvpotP5QBLHA6tsnsm15kAsVkej9B7/3+JprdS+5T+cVlhj38U9E6AtBVwwWPH8/j9Jql8j96l70wypEG1g==" saltValue="xASIkx3UdmnqYyfVXSYhsQ==" spinCount="100000" sheet="1" objects="1" scenarios="1"/>
  <mergeCells count="1">
    <mergeCell ref="A1:B1"/>
  </mergeCells>
  <conditionalFormatting sqref="B8:H36">
    <cfRule type="cellIs" dxfId="314" priority="5" operator="between">
      <formula>0</formula>
      <formula>0.1</formula>
    </cfRule>
    <cfRule type="cellIs" dxfId="313" priority="6" operator="lessThan">
      <formula>0</formula>
    </cfRule>
    <cfRule type="cellIs" dxfId="312" priority="7" operator="greaterThanOrEqual">
      <formula>0.1</formula>
    </cfRule>
  </conditionalFormatting>
  <conditionalFormatting sqref="A1:XFD7 A37:XFD1048576 A8:I36 M8:XFD36">
    <cfRule type="cellIs" dxfId="311" priority="4" operator="between">
      <formula>-0.1</formula>
      <formula>0</formula>
    </cfRule>
  </conditionalFormatting>
  <hyperlinks>
    <hyperlink ref="A1:B1" location="'Table 1.1'!A1" display="Table 1.1"/>
  </hyperlinks>
  <pageMargins left="0.7" right="0.7" top="0.75" bottom="0.75" header="0.3" footer="0.3"/>
  <pageSetup paperSize="9" scale="77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5">
    <pageSetUpPr fitToPage="1"/>
  </sheetPr>
  <dimension ref="A1:L38"/>
  <sheetViews>
    <sheetView showGridLines="0" showZeros="0" zoomScale="85" zoomScaleNormal="85" workbookViewId="0">
      <selection activeCell="A100" sqref="A100"/>
    </sheetView>
  </sheetViews>
  <sheetFormatPr defaultColWidth="16.7109375" defaultRowHeight="16.5" customHeight="1" x14ac:dyDescent="0.25"/>
  <cols>
    <col min="1" max="3" width="16.7109375" style="41"/>
    <col min="4" max="4" width="16.7109375" style="41" customWidth="1"/>
    <col min="5" max="5" width="1.140625" style="61" customWidth="1"/>
    <col min="6" max="8" width="16.7109375" style="41"/>
    <col min="9" max="9" width="1.140625" style="41" customWidth="1"/>
    <col min="10" max="16384" width="16.7109375" style="41"/>
  </cols>
  <sheetData>
    <row r="1" spans="1:12" ht="16.5" customHeight="1" x14ac:dyDescent="0.3">
      <c r="A1" s="175" t="str">
        <f>'Table of Contents'!C8</f>
        <v>Table 2.2</v>
      </c>
      <c r="B1" s="175"/>
      <c r="C1" s="63"/>
      <c r="D1" s="1"/>
      <c r="F1" s="1"/>
      <c r="G1" s="1"/>
      <c r="H1" s="1"/>
      <c r="J1" s="1"/>
      <c r="K1" s="1"/>
      <c r="L1" s="1"/>
    </row>
    <row r="2" spans="1:12" ht="16.5" customHeight="1" x14ac:dyDescent="0.3">
      <c r="A2" s="4" t="str">
        <f>'Table of Contents'!A8&amp;", "&amp;'Table of Contents'!A3</f>
        <v>Total Net Assets, Net Sales and Number of ETF Funds, 2016:Q2</v>
      </c>
      <c r="B2" s="1"/>
      <c r="C2" s="64"/>
      <c r="D2" s="1"/>
      <c r="F2" s="1"/>
      <c r="G2" s="1"/>
      <c r="H2" s="1"/>
      <c r="J2" s="1"/>
      <c r="K2" s="1"/>
      <c r="L2" s="1"/>
    </row>
    <row r="3" spans="1:12" ht="16.5" customHeight="1" x14ac:dyDescent="0.3">
      <c r="A3" s="2" t="s">
        <v>110</v>
      </c>
      <c r="B3" s="1"/>
      <c r="C3" s="64"/>
      <c r="D3" s="1"/>
      <c r="F3" s="1"/>
      <c r="G3" s="1"/>
      <c r="H3" s="1"/>
      <c r="J3" s="1"/>
      <c r="K3" s="1"/>
      <c r="L3" s="1"/>
    </row>
    <row r="4" spans="1:12" ht="16.5" customHeight="1" x14ac:dyDescent="0.3">
      <c r="A4" s="2"/>
      <c r="B4" s="1"/>
      <c r="C4" s="64"/>
      <c r="D4" s="1"/>
      <c r="F4" s="1"/>
      <c r="G4" s="1"/>
      <c r="H4" s="1"/>
      <c r="J4" s="1"/>
      <c r="K4" s="1"/>
      <c r="L4" s="1"/>
    </row>
    <row r="5" spans="1:12" ht="16.5" customHeight="1" x14ac:dyDescent="0.3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2" ht="16.5" customHeight="1" x14ac:dyDescent="0.3">
      <c r="A6" s="38"/>
      <c r="B6" s="54" t="s">
        <v>245</v>
      </c>
      <c r="C6" s="65"/>
      <c r="D6" s="65"/>
      <c r="F6" s="54" t="s">
        <v>244</v>
      </c>
      <c r="G6" s="65"/>
      <c r="H6" s="65"/>
      <c r="J6" s="54" t="s">
        <v>243</v>
      </c>
      <c r="K6" s="65"/>
      <c r="L6" s="65"/>
    </row>
    <row r="7" spans="1:12" ht="16.5" customHeight="1" x14ac:dyDescent="0.3">
      <c r="A7" s="38"/>
      <c r="B7" s="55" t="s">
        <v>108</v>
      </c>
      <c r="C7" s="49" t="s">
        <v>73</v>
      </c>
      <c r="D7" s="49" t="s">
        <v>75</v>
      </c>
      <c r="F7" s="55" t="s">
        <v>108</v>
      </c>
      <c r="G7" s="49" t="s">
        <v>73</v>
      </c>
      <c r="H7" s="49" t="s">
        <v>75</v>
      </c>
      <c r="J7" s="55" t="s">
        <v>108</v>
      </c>
      <c r="K7" s="49" t="s">
        <v>73</v>
      </c>
      <c r="L7" s="49" t="s">
        <v>75</v>
      </c>
    </row>
    <row r="8" spans="1:12" ht="16.5" customHeight="1" x14ac:dyDescent="0.3">
      <c r="A8" s="46" t="s">
        <v>76</v>
      </c>
      <c r="B8" s="134">
        <v>0</v>
      </c>
      <c r="C8" s="135">
        <v>0</v>
      </c>
      <c r="D8" s="134">
        <v>0</v>
      </c>
      <c r="E8" s="113"/>
      <c r="F8" s="134">
        <v>0</v>
      </c>
      <c r="G8" s="135">
        <v>0</v>
      </c>
      <c r="H8" s="134">
        <v>0</v>
      </c>
      <c r="I8" s="106"/>
      <c r="J8" s="134">
        <v>0</v>
      </c>
      <c r="K8" s="135">
        <v>0</v>
      </c>
      <c r="L8" s="134">
        <v>0</v>
      </c>
    </row>
    <row r="9" spans="1:12" ht="16.5" customHeight="1" x14ac:dyDescent="0.3">
      <c r="A9" s="46" t="s">
        <v>77</v>
      </c>
      <c r="B9" s="82">
        <v>228.56067787999999</v>
      </c>
      <c r="C9" s="136">
        <v>228.56067787999999</v>
      </c>
      <c r="D9" s="82">
        <v>0</v>
      </c>
      <c r="E9" s="113"/>
      <c r="F9" s="82">
        <v>0</v>
      </c>
      <c r="G9" s="136">
        <v>0</v>
      </c>
      <c r="H9" s="82">
        <v>0</v>
      </c>
      <c r="I9" s="106"/>
      <c r="J9" s="82">
        <v>1</v>
      </c>
      <c r="K9" s="136">
        <v>1</v>
      </c>
      <c r="L9" s="82">
        <v>0</v>
      </c>
    </row>
    <row r="10" spans="1:12" ht="16.5" customHeight="1" x14ac:dyDescent="0.3">
      <c r="A10" s="46" t="s">
        <v>78</v>
      </c>
      <c r="B10" s="134">
        <v>0</v>
      </c>
      <c r="C10" s="135">
        <v>0</v>
      </c>
      <c r="D10" s="134">
        <v>0</v>
      </c>
      <c r="E10" s="113"/>
      <c r="F10" s="134">
        <v>0</v>
      </c>
      <c r="G10" s="135">
        <v>0</v>
      </c>
      <c r="H10" s="134">
        <v>0</v>
      </c>
      <c r="I10" s="106"/>
      <c r="J10" s="134">
        <v>0</v>
      </c>
      <c r="K10" s="135">
        <v>0</v>
      </c>
      <c r="L10" s="134">
        <v>0</v>
      </c>
    </row>
    <row r="11" spans="1:12" ht="16.5" customHeight="1" x14ac:dyDescent="0.3">
      <c r="A11" s="46" t="s">
        <v>79</v>
      </c>
      <c r="B11" s="82">
        <v>0</v>
      </c>
      <c r="C11" s="136">
        <v>0</v>
      </c>
      <c r="D11" s="82">
        <v>0</v>
      </c>
      <c r="E11" s="113"/>
      <c r="F11" s="82">
        <v>0</v>
      </c>
      <c r="G11" s="136">
        <v>0</v>
      </c>
      <c r="H11" s="82">
        <v>0</v>
      </c>
      <c r="I11" s="106"/>
      <c r="J11" s="82">
        <v>0</v>
      </c>
      <c r="K11" s="136">
        <v>0</v>
      </c>
      <c r="L11" s="82">
        <v>0</v>
      </c>
    </row>
    <row r="12" spans="1:12" ht="16.5" customHeight="1" x14ac:dyDescent="0.3">
      <c r="A12" s="46" t="s">
        <v>80</v>
      </c>
      <c r="B12" s="134">
        <v>0</v>
      </c>
      <c r="C12" s="135">
        <v>0</v>
      </c>
      <c r="D12" s="134">
        <v>0</v>
      </c>
      <c r="E12" s="113"/>
      <c r="F12" s="134">
        <v>0</v>
      </c>
      <c r="G12" s="135">
        <v>0</v>
      </c>
      <c r="H12" s="134">
        <v>0</v>
      </c>
      <c r="I12" s="106"/>
      <c r="J12" s="134">
        <v>0</v>
      </c>
      <c r="K12" s="135">
        <v>0</v>
      </c>
      <c r="L12" s="134">
        <v>0</v>
      </c>
    </row>
    <row r="13" spans="1:12" ht="16.5" customHeight="1" x14ac:dyDescent="0.3">
      <c r="A13" s="46" t="s">
        <v>81</v>
      </c>
      <c r="B13" s="82">
        <v>0</v>
      </c>
      <c r="C13" s="136">
        <v>0</v>
      </c>
      <c r="D13" s="82">
        <v>0</v>
      </c>
      <c r="E13" s="113"/>
      <c r="F13" s="82">
        <v>0</v>
      </c>
      <c r="G13" s="136">
        <v>0</v>
      </c>
      <c r="H13" s="82">
        <v>0</v>
      </c>
      <c r="I13" s="106"/>
      <c r="J13" s="82">
        <v>0</v>
      </c>
      <c r="K13" s="136">
        <v>0</v>
      </c>
      <c r="L13" s="82">
        <v>0</v>
      </c>
    </row>
    <row r="14" spans="1:12" ht="16.5" customHeight="1" x14ac:dyDescent="0.3">
      <c r="A14" s="46" t="s">
        <v>82</v>
      </c>
      <c r="B14" s="134">
        <v>181.26499999999999</v>
      </c>
      <c r="C14" s="135">
        <v>181.26499999999999</v>
      </c>
      <c r="D14" s="134">
        <v>0</v>
      </c>
      <c r="E14" s="113"/>
      <c r="F14" s="134">
        <v>5.009541E-2</v>
      </c>
      <c r="G14" s="135">
        <v>5.009541E-2</v>
      </c>
      <c r="H14" s="134">
        <v>0</v>
      </c>
      <c r="I14" s="106"/>
      <c r="J14" s="134">
        <v>3</v>
      </c>
      <c r="K14" s="135">
        <v>3</v>
      </c>
      <c r="L14" s="134">
        <v>0</v>
      </c>
    </row>
    <row r="15" spans="1:12" ht="16.5" customHeight="1" x14ac:dyDescent="0.3">
      <c r="A15" s="46" t="s">
        <v>83</v>
      </c>
      <c r="B15" s="82">
        <v>0</v>
      </c>
      <c r="C15" s="136">
        <v>0</v>
      </c>
      <c r="D15" s="82">
        <v>0</v>
      </c>
      <c r="E15" s="113"/>
      <c r="F15" s="82">
        <v>0</v>
      </c>
      <c r="G15" s="136">
        <v>0</v>
      </c>
      <c r="H15" s="82">
        <v>0</v>
      </c>
      <c r="I15" s="106"/>
      <c r="J15" s="82">
        <v>0</v>
      </c>
      <c r="K15" s="136">
        <v>0</v>
      </c>
      <c r="L15" s="82">
        <v>0</v>
      </c>
    </row>
    <row r="16" spans="1:12" ht="16.5" customHeight="1" x14ac:dyDescent="0.3">
      <c r="A16" s="46" t="s">
        <v>84</v>
      </c>
      <c r="B16" s="134">
        <v>41722.341999999997</v>
      </c>
      <c r="C16" s="135">
        <v>41722.341999999997</v>
      </c>
      <c r="D16" s="134">
        <v>0</v>
      </c>
      <c r="E16" s="113"/>
      <c r="F16" s="134">
        <v>-1304.194</v>
      </c>
      <c r="G16" s="135">
        <v>-1304.194</v>
      </c>
      <c r="H16" s="134">
        <v>0</v>
      </c>
      <c r="I16" s="106"/>
      <c r="J16" s="134">
        <v>106</v>
      </c>
      <c r="K16" s="135">
        <v>106</v>
      </c>
      <c r="L16" s="134">
        <v>0</v>
      </c>
    </row>
    <row r="17" spans="1:12" ht="16.5" customHeight="1" x14ac:dyDescent="0.3">
      <c r="A17" s="46" t="s">
        <v>85</v>
      </c>
      <c r="B17" s="82">
        <v>24.157</v>
      </c>
      <c r="C17" s="136">
        <v>24.157</v>
      </c>
      <c r="D17" s="82">
        <v>0</v>
      </c>
      <c r="E17" s="113"/>
      <c r="F17" s="82">
        <v>0.5746</v>
      </c>
      <c r="G17" s="136">
        <v>0.5746</v>
      </c>
      <c r="H17" s="82">
        <v>0</v>
      </c>
      <c r="I17" s="106"/>
      <c r="J17" s="82">
        <v>4</v>
      </c>
      <c r="K17" s="136">
        <v>4</v>
      </c>
      <c r="L17" s="82">
        <v>0</v>
      </c>
    </row>
    <row r="18" spans="1:12" ht="16.5" customHeight="1" x14ac:dyDescent="0.3">
      <c r="A18" s="46" t="s">
        <v>86</v>
      </c>
      <c r="B18" s="134">
        <v>10.48</v>
      </c>
      <c r="C18" s="135">
        <v>0</v>
      </c>
      <c r="D18" s="134">
        <v>10.48</v>
      </c>
      <c r="E18" s="113"/>
      <c r="F18" s="134">
        <v>0</v>
      </c>
      <c r="G18" s="135">
        <v>0</v>
      </c>
      <c r="H18" s="134">
        <v>0</v>
      </c>
      <c r="I18" s="106"/>
      <c r="J18" s="134">
        <v>1</v>
      </c>
      <c r="K18" s="135">
        <v>0</v>
      </c>
      <c r="L18" s="134">
        <v>1</v>
      </c>
    </row>
    <row r="19" spans="1:12" ht="16.5" customHeight="1" x14ac:dyDescent="0.3">
      <c r="A19" s="46" t="s">
        <v>87</v>
      </c>
      <c r="B19" s="82">
        <v>245752</v>
      </c>
      <c r="C19" s="136">
        <v>245752</v>
      </c>
      <c r="D19" s="82">
        <v>0</v>
      </c>
      <c r="E19" s="113"/>
      <c r="F19" s="82">
        <v>9649</v>
      </c>
      <c r="G19" s="136">
        <v>9649</v>
      </c>
      <c r="H19" s="82">
        <v>0</v>
      </c>
      <c r="I19" s="106"/>
      <c r="J19" s="82">
        <v>0</v>
      </c>
      <c r="K19" s="136">
        <v>0</v>
      </c>
      <c r="L19" s="82">
        <v>0</v>
      </c>
    </row>
    <row r="20" spans="1:12" ht="16.5" customHeight="1" x14ac:dyDescent="0.3">
      <c r="A20" s="46" t="s">
        <v>88</v>
      </c>
      <c r="B20" s="134">
        <v>0</v>
      </c>
      <c r="C20" s="135">
        <v>0</v>
      </c>
      <c r="D20" s="134">
        <v>0</v>
      </c>
      <c r="E20" s="113"/>
      <c r="F20" s="134">
        <v>0</v>
      </c>
      <c r="G20" s="135">
        <v>0</v>
      </c>
      <c r="H20" s="134">
        <v>0</v>
      </c>
      <c r="I20" s="106"/>
      <c r="J20" s="134">
        <v>0</v>
      </c>
      <c r="K20" s="135">
        <v>0</v>
      </c>
      <c r="L20" s="134">
        <v>0</v>
      </c>
    </row>
    <row r="21" spans="1:12" ht="16.5" customHeight="1" x14ac:dyDescent="0.3">
      <c r="A21" s="46" t="s">
        <v>89</v>
      </c>
      <c r="B21" s="82">
        <v>0</v>
      </c>
      <c r="C21" s="136">
        <v>0</v>
      </c>
      <c r="D21" s="82">
        <v>0</v>
      </c>
      <c r="E21" s="113"/>
      <c r="F21" s="82">
        <v>0</v>
      </c>
      <c r="G21" s="136">
        <v>0</v>
      </c>
      <c r="H21" s="82">
        <v>0</v>
      </c>
      <c r="I21" s="106"/>
      <c r="J21" s="82">
        <v>0</v>
      </c>
      <c r="K21" s="136">
        <v>0</v>
      </c>
      <c r="L21" s="82">
        <v>0</v>
      </c>
    </row>
    <row r="22" spans="1:12" ht="16.5" customHeight="1" x14ac:dyDescent="0.3">
      <c r="A22" s="46" t="s">
        <v>90</v>
      </c>
      <c r="B22" s="134">
        <v>0</v>
      </c>
      <c r="C22" s="135">
        <v>0</v>
      </c>
      <c r="D22" s="134">
        <v>0</v>
      </c>
      <c r="E22" s="113"/>
      <c r="F22" s="134">
        <v>0</v>
      </c>
      <c r="G22" s="135">
        <v>0</v>
      </c>
      <c r="H22" s="134">
        <v>0</v>
      </c>
      <c r="I22" s="106"/>
      <c r="J22" s="134">
        <v>0</v>
      </c>
      <c r="K22" s="135">
        <v>0</v>
      </c>
      <c r="L22" s="134">
        <v>0</v>
      </c>
    </row>
    <row r="23" spans="1:12" ht="16.5" customHeight="1" x14ac:dyDescent="0.3">
      <c r="A23" s="46" t="s">
        <v>91</v>
      </c>
      <c r="B23" s="82">
        <v>0</v>
      </c>
      <c r="C23" s="136">
        <v>0</v>
      </c>
      <c r="D23" s="82">
        <v>0</v>
      </c>
      <c r="E23" s="113"/>
      <c r="F23" s="82">
        <v>0</v>
      </c>
      <c r="G23" s="136">
        <v>0</v>
      </c>
      <c r="H23" s="82">
        <v>0</v>
      </c>
      <c r="I23" s="106"/>
      <c r="J23" s="82">
        <v>0</v>
      </c>
      <c r="K23" s="136">
        <v>0</v>
      </c>
      <c r="L23" s="82">
        <v>0</v>
      </c>
    </row>
    <row r="24" spans="1:12" ht="16.5" customHeight="1" x14ac:dyDescent="0.3">
      <c r="A24" s="46" t="s">
        <v>92</v>
      </c>
      <c r="B24" s="134">
        <v>1750</v>
      </c>
      <c r="C24" s="135">
        <v>1667</v>
      </c>
      <c r="D24" s="134">
        <v>83</v>
      </c>
      <c r="E24" s="113"/>
      <c r="F24" s="134">
        <v>421</v>
      </c>
      <c r="G24" s="135">
        <v>417</v>
      </c>
      <c r="H24" s="134">
        <v>4</v>
      </c>
      <c r="I24" s="106"/>
      <c r="J24" s="134">
        <v>14</v>
      </c>
      <c r="K24" s="135">
        <v>12</v>
      </c>
      <c r="L24" s="134">
        <v>2</v>
      </c>
    </row>
    <row r="25" spans="1:12" ht="16.5" customHeight="1" x14ac:dyDescent="0.3">
      <c r="A25" s="46" t="s">
        <v>93</v>
      </c>
      <c r="B25" s="82">
        <v>0</v>
      </c>
      <c r="C25" s="136">
        <v>0</v>
      </c>
      <c r="D25" s="82">
        <v>0</v>
      </c>
      <c r="E25" s="113"/>
      <c r="F25" s="82">
        <v>0</v>
      </c>
      <c r="G25" s="136">
        <v>0</v>
      </c>
      <c r="H25" s="82">
        <v>0</v>
      </c>
      <c r="I25" s="106"/>
      <c r="J25" s="82">
        <v>0</v>
      </c>
      <c r="K25" s="136">
        <v>0</v>
      </c>
      <c r="L25" s="82">
        <v>0</v>
      </c>
    </row>
    <row r="26" spans="1:12" ht="16.5" customHeight="1" x14ac:dyDescent="0.3">
      <c r="A26" s="46" t="s">
        <v>94</v>
      </c>
      <c r="B26" s="134">
        <v>0</v>
      </c>
      <c r="C26" s="135">
        <v>0</v>
      </c>
      <c r="D26" s="134">
        <v>0</v>
      </c>
      <c r="E26" s="113"/>
      <c r="F26" s="134">
        <v>0</v>
      </c>
      <c r="G26" s="135">
        <v>0</v>
      </c>
      <c r="H26" s="134">
        <v>0</v>
      </c>
      <c r="I26" s="106"/>
      <c r="J26" s="134">
        <v>0</v>
      </c>
      <c r="K26" s="135">
        <v>0</v>
      </c>
      <c r="L26" s="134">
        <v>0</v>
      </c>
    </row>
    <row r="27" spans="1:12" ht="16.5" customHeight="1" x14ac:dyDescent="0.3">
      <c r="A27" s="46" t="s">
        <v>95</v>
      </c>
      <c r="B27" s="82">
        <v>0</v>
      </c>
      <c r="C27" s="136">
        <v>0</v>
      </c>
      <c r="D27" s="82">
        <v>0</v>
      </c>
      <c r="E27" s="113"/>
      <c r="F27" s="82">
        <v>0</v>
      </c>
      <c r="G27" s="136">
        <v>0</v>
      </c>
      <c r="H27" s="82">
        <v>0</v>
      </c>
      <c r="I27" s="106"/>
      <c r="J27" s="82">
        <v>0</v>
      </c>
      <c r="K27" s="136">
        <v>0</v>
      </c>
      <c r="L27" s="82">
        <v>0</v>
      </c>
    </row>
    <row r="28" spans="1:12" ht="16.5" customHeight="1" x14ac:dyDescent="0.3">
      <c r="A28" s="46" t="s">
        <v>96</v>
      </c>
      <c r="B28" s="134">
        <v>0.45</v>
      </c>
      <c r="C28" s="135">
        <v>0.45</v>
      </c>
      <c r="D28" s="134">
        <v>0</v>
      </c>
      <c r="E28" s="113"/>
      <c r="F28" s="134">
        <v>6.8000000000000005E-2</v>
      </c>
      <c r="G28" s="135">
        <v>6.8000000000000005E-2</v>
      </c>
      <c r="H28" s="134">
        <v>0</v>
      </c>
      <c r="I28" s="106"/>
      <c r="J28" s="134">
        <v>1</v>
      </c>
      <c r="K28" s="135">
        <v>1</v>
      </c>
      <c r="L28" s="134">
        <v>0</v>
      </c>
    </row>
    <row r="29" spans="1:12" ht="16.5" customHeight="1" x14ac:dyDescent="0.3">
      <c r="A29" s="46" t="s">
        <v>97</v>
      </c>
      <c r="B29" s="82">
        <v>0</v>
      </c>
      <c r="C29" s="136">
        <v>0</v>
      </c>
      <c r="D29" s="82">
        <v>0</v>
      </c>
      <c r="E29" s="113"/>
      <c r="F29" s="82">
        <v>0</v>
      </c>
      <c r="G29" s="136">
        <v>0</v>
      </c>
      <c r="H29" s="82">
        <v>0</v>
      </c>
      <c r="I29" s="106"/>
      <c r="J29" s="82">
        <v>0</v>
      </c>
      <c r="K29" s="136">
        <v>0</v>
      </c>
      <c r="L29" s="82">
        <v>0</v>
      </c>
    </row>
    <row r="30" spans="1:12" ht="16.5" customHeight="1" x14ac:dyDescent="0.3">
      <c r="A30" s="46" t="s">
        <v>98</v>
      </c>
      <c r="B30" s="134">
        <v>0</v>
      </c>
      <c r="C30" s="135">
        <v>0</v>
      </c>
      <c r="D30" s="134">
        <v>0</v>
      </c>
      <c r="E30" s="113"/>
      <c r="F30" s="134">
        <v>0</v>
      </c>
      <c r="G30" s="135">
        <v>0</v>
      </c>
      <c r="H30" s="134">
        <v>0</v>
      </c>
      <c r="I30" s="106"/>
      <c r="J30" s="134">
        <v>0</v>
      </c>
      <c r="K30" s="135">
        <v>0</v>
      </c>
      <c r="L30" s="134">
        <v>0</v>
      </c>
    </row>
    <row r="31" spans="1:12" ht="16.5" customHeight="1" x14ac:dyDescent="0.3">
      <c r="A31" s="46" t="s">
        <v>99</v>
      </c>
      <c r="B31" s="82">
        <v>293</v>
      </c>
      <c r="C31" s="136">
        <v>293</v>
      </c>
      <c r="D31" s="82">
        <v>0</v>
      </c>
      <c r="E31" s="113"/>
      <c r="F31" s="82">
        <v>-23</v>
      </c>
      <c r="G31" s="136">
        <v>-23</v>
      </c>
      <c r="H31" s="82">
        <v>0</v>
      </c>
      <c r="I31" s="106"/>
      <c r="J31" s="82">
        <v>2</v>
      </c>
      <c r="K31" s="136">
        <v>2</v>
      </c>
      <c r="L31" s="82">
        <v>0</v>
      </c>
    </row>
    <row r="32" spans="1:12" ht="16.5" customHeight="1" x14ac:dyDescent="0.3">
      <c r="A32" s="46" t="s">
        <v>100</v>
      </c>
      <c r="B32" s="134">
        <v>2219.61</v>
      </c>
      <c r="C32" s="135">
        <v>1948.39</v>
      </c>
      <c r="D32" s="134">
        <v>271.22000000000003</v>
      </c>
      <c r="E32" s="113"/>
      <c r="F32" s="134">
        <v>-155</v>
      </c>
      <c r="G32" s="135">
        <v>-92</v>
      </c>
      <c r="H32" s="134">
        <v>-63</v>
      </c>
      <c r="I32" s="106"/>
      <c r="J32" s="134">
        <v>10</v>
      </c>
      <c r="K32" s="135">
        <v>6</v>
      </c>
      <c r="L32" s="134">
        <v>4</v>
      </c>
    </row>
    <row r="33" spans="1:12" ht="16.5" customHeight="1" x14ac:dyDescent="0.3">
      <c r="A33" s="46" t="s">
        <v>101</v>
      </c>
      <c r="B33" s="82">
        <v>12694.310000000001</v>
      </c>
      <c r="C33" s="136">
        <v>3850.29</v>
      </c>
      <c r="D33" s="82">
        <v>8844.02</v>
      </c>
      <c r="E33" s="113"/>
      <c r="F33" s="82">
        <v>425.56307232691699</v>
      </c>
      <c r="G33" s="136">
        <v>10.882819500879</v>
      </c>
      <c r="H33" s="82">
        <v>414.68025282603799</v>
      </c>
      <c r="I33" s="106"/>
      <c r="J33" s="82">
        <v>30</v>
      </c>
      <c r="K33" s="136">
        <v>20</v>
      </c>
      <c r="L33" s="82">
        <v>10</v>
      </c>
    </row>
    <row r="34" spans="1:12" ht="16.5" customHeight="1" x14ac:dyDescent="0.3">
      <c r="A34" s="46" t="s">
        <v>102</v>
      </c>
      <c r="B34" s="134">
        <v>112.28</v>
      </c>
      <c r="C34" s="135">
        <v>56.14</v>
      </c>
      <c r="D34" s="134">
        <v>56.14</v>
      </c>
      <c r="E34" s="113"/>
      <c r="F34" s="134">
        <v>67.870571952749998</v>
      </c>
      <c r="G34" s="135">
        <v>33.935285976374999</v>
      </c>
      <c r="H34" s="134">
        <v>33.935285976374999</v>
      </c>
      <c r="I34" s="106"/>
      <c r="J34" s="134">
        <v>20</v>
      </c>
      <c r="K34" s="135">
        <v>10</v>
      </c>
      <c r="L34" s="134">
        <v>10</v>
      </c>
    </row>
    <row r="35" spans="1:12" ht="16.5" customHeight="1" x14ac:dyDescent="0.3">
      <c r="A35" s="46" t="s">
        <v>103</v>
      </c>
      <c r="B35" s="82">
        <v>0</v>
      </c>
      <c r="C35" s="136">
        <v>0</v>
      </c>
      <c r="D35" s="82">
        <v>0</v>
      </c>
      <c r="E35" s="113"/>
      <c r="F35" s="82">
        <v>0</v>
      </c>
      <c r="G35" s="136">
        <v>0</v>
      </c>
      <c r="H35" s="82">
        <v>0</v>
      </c>
      <c r="I35" s="106"/>
      <c r="J35" s="82">
        <v>0</v>
      </c>
      <c r="K35" s="136">
        <v>0</v>
      </c>
      <c r="L35" s="82">
        <v>0</v>
      </c>
    </row>
    <row r="36" spans="1:12" ht="16.5" customHeight="1" x14ac:dyDescent="0.3">
      <c r="A36" s="47" t="s">
        <v>105</v>
      </c>
      <c r="B36" s="153" t="s">
        <v>250</v>
      </c>
      <c r="C36" s="92" t="s">
        <v>250</v>
      </c>
      <c r="D36" s="153" t="s">
        <v>250</v>
      </c>
      <c r="E36" s="161"/>
      <c r="F36" s="153" t="s">
        <v>250</v>
      </c>
      <c r="G36" s="92" t="s">
        <v>250</v>
      </c>
      <c r="H36" s="153" t="s">
        <v>250</v>
      </c>
      <c r="I36" s="106"/>
      <c r="J36" s="137">
        <v>192</v>
      </c>
      <c r="K36" s="138">
        <v>165</v>
      </c>
      <c r="L36" s="137">
        <v>27</v>
      </c>
    </row>
    <row r="37" spans="1:12" ht="16.5" customHeight="1" x14ac:dyDescent="0.25">
      <c r="A37" s="44"/>
      <c r="B37" s="44"/>
      <c r="C37" s="44"/>
      <c r="D37" s="44"/>
      <c r="F37" s="44"/>
      <c r="G37" s="44"/>
      <c r="H37" s="44"/>
      <c r="J37" s="44"/>
      <c r="K37" s="44"/>
      <c r="L37" s="44"/>
    </row>
    <row r="38" spans="1:12" ht="16.5" customHeight="1" x14ac:dyDescent="0.25">
      <c r="A38" s="44"/>
      <c r="B38" s="44"/>
      <c r="C38" s="44"/>
      <c r="D38" s="44"/>
      <c r="F38" s="44"/>
      <c r="G38" s="44"/>
      <c r="H38" s="44"/>
      <c r="J38" s="44"/>
      <c r="K38" s="44"/>
      <c r="L38" s="44"/>
    </row>
  </sheetData>
  <sheetProtection algorithmName="SHA-512" hashValue="H1HgTpWUfty5+SmFr+xs++WDnzpbVN7RVlt5Sh9JTVZlioO0vbDeHdDtj+H2oyAQaKAgfypJfTrk7LrI4ORujw==" saltValue="kTxpjNoO37uEDw8XTABdcw==" spinCount="100000" sheet="1" objects="1" scenarios="1"/>
  <mergeCells count="1">
    <mergeCell ref="A1:B1"/>
  </mergeCells>
  <conditionalFormatting sqref="B8:H36">
    <cfRule type="cellIs" dxfId="107" priority="2" operator="between">
      <formula>0</formula>
      <formula>0.1</formula>
    </cfRule>
    <cfRule type="cellIs" dxfId="106" priority="3" operator="lessThan">
      <formula>0</formula>
    </cfRule>
    <cfRule type="cellIs" dxfId="105" priority="4" operator="greaterThanOrEqual">
      <formula>0.1</formula>
    </cfRule>
  </conditionalFormatting>
  <conditionalFormatting sqref="A1:XFD7 A37:XFD1048576 M8:XFD36 A8:I36">
    <cfRule type="cellIs" dxfId="104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6">
    <pageSetUpPr fitToPage="1"/>
  </sheetPr>
  <dimension ref="A1:L37"/>
  <sheetViews>
    <sheetView showGridLines="0" showZeros="0" zoomScale="85" zoomScaleNormal="85" workbookViewId="0">
      <selection activeCell="A100" sqref="A100"/>
    </sheetView>
  </sheetViews>
  <sheetFormatPr defaultColWidth="16.7109375" defaultRowHeight="16.5" customHeight="1" x14ac:dyDescent="0.25"/>
  <cols>
    <col min="1" max="3" width="16.7109375" style="41"/>
    <col min="4" max="4" width="16.7109375" style="41" customWidth="1"/>
    <col min="5" max="5" width="1.140625" style="61" customWidth="1"/>
    <col min="6" max="8" width="16.7109375" style="41"/>
    <col min="9" max="9" width="1.140625" style="41" customWidth="1"/>
    <col min="10" max="16384" width="16.7109375" style="41"/>
  </cols>
  <sheetData>
    <row r="1" spans="1:12" ht="16.5" customHeight="1" x14ac:dyDescent="0.3">
      <c r="A1" s="175" t="str">
        <f>'Table of Contents'!C9</f>
        <v>Table 2.3</v>
      </c>
      <c r="B1" s="175"/>
      <c r="C1" s="63"/>
      <c r="D1" s="1"/>
      <c r="F1" s="1"/>
      <c r="G1" s="1"/>
      <c r="H1" s="1"/>
      <c r="J1" s="1"/>
      <c r="K1" s="1"/>
      <c r="L1" s="1"/>
    </row>
    <row r="2" spans="1:12" ht="16.5" customHeight="1" x14ac:dyDescent="0.3">
      <c r="A2" s="4" t="str">
        <f>'Table of Contents'!A9&amp;", "&amp;'Table of Contents'!A3</f>
        <v>Total Net Assets, Net Sales and Number of Funds of Funds, 2016:Q2</v>
      </c>
      <c r="B2" s="1"/>
      <c r="C2" s="64"/>
      <c r="D2" s="1"/>
      <c r="F2" s="1"/>
      <c r="G2" s="1"/>
      <c r="H2" s="1"/>
      <c r="J2" s="1"/>
      <c r="K2" s="1"/>
      <c r="L2" s="1"/>
    </row>
    <row r="3" spans="1:12" ht="16.5" customHeight="1" x14ac:dyDescent="0.3">
      <c r="A3" s="2" t="s">
        <v>110</v>
      </c>
      <c r="B3" s="1"/>
      <c r="C3" s="64"/>
      <c r="D3" s="1"/>
      <c r="F3" s="1"/>
      <c r="G3" s="1"/>
      <c r="H3" s="1"/>
      <c r="J3" s="1"/>
      <c r="K3" s="1"/>
      <c r="L3" s="1"/>
    </row>
    <row r="4" spans="1:12" ht="16.5" customHeight="1" x14ac:dyDescent="0.3">
      <c r="A4" s="2"/>
      <c r="B4" s="1"/>
      <c r="C4" s="64"/>
      <c r="D4" s="1"/>
      <c r="F4" s="1"/>
      <c r="G4" s="1"/>
      <c r="H4" s="1"/>
      <c r="J4" s="1"/>
      <c r="K4" s="1"/>
      <c r="L4" s="1"/>
    </row>
    <row r="5" spans="1:12" ht="16.5" customHeight="1" x14ac:dyDescent="0.3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2" ht="16.5" customHeight="1" x14ac:dyDescent="0.3">
      <c r="A6" s="38"/>
      <c r="B6" s="54" t="s">
        <v>248</v>
      </c>
      <c r="C6" s="65"/>
      <c r="D6" s="65"/>
      <c r="F6" s="54" t="s">
        <v>247</v>
      </c>
      <c r="G6" s="65"/>
      <c r="H6" s="65"/>
      <c r="J6" s="54" t="s">
        <v>246</v>
      </c>
      <c r="K6" s="65"/>
      <c r="L6" s="65"/>
    </row>
    <row r="7" spans="1:12" ht="16.5" customHeight="1" x14ac:dyDescent="0.3">
      <c r="A7" s="38"/>
      <c r="B7" s="55" t="s">
        <v>108</v>
      </c>
      <c r="C7" s="49" t="s">
        <v>73</v>
      </c>
      <c r="D7" s="49" t="s">
        <v>75</v>
      </c>
      <c r="F7" s="55" t="s">
        <v>108</v>
      </c>
      <c r="G7" s="49" t="s">
        <v>73</v>
      </c>
      <c r="H7" s="49" t="s">
        <v>75</v>
      </c>
      <c r="J7" s="55" t="s">
        <v>108</v>
      </c>
      <c r="K7" s="49" t="s">
        <v>73</v>
      </c>
      <c r="L7" s="49" t="s">
        <v>75</v>
      </c>
    </row>
    <row r="8" spans="1:12" ht="16.5" customHeight="1" x14ac:dyDescent="0.3">
      <c r="A8" s="46" t="s">
        <v>76</v>
      </c>
      <c r="B8" s="134">
        <v>28579.864999999998</v>
      </c>
      <c r="C8" s="135">
        <v>13274.464</v>
      </c>
      <c r="D8" s="134">
        <v>15305.401</v>
      </c>
      <c r="E8" s="113"/>
      <c r="F8" s="134">
        <v>38.977999999999994</v>
      </c>
      <c r="G8" s="135">
        <v>62.043999999999997</v>
      </c>
      <c r="H8" s="134">
        <v>-23.065999999999999</v>
      </c>
      <c r="I8" s="106"/>
      <c r="J8" s="134">
        <v>471</v>
      </c>
      <c r="K8" s="135">
        <v>224</v>
      </c>
      <c r="L8" s="134">
        <v>247</v>
      </c>
    </row>
    <row r="9" spans="1:12" ht="16.5" customHeight="1" x14ac:dyDescent="0.3">
      <c r="A9" s="46" t="s">
        <v>77</v>
      </c>
      <c r="B9" s="82">
        <v>41041.540102348001</v>
      </c>
      <c r="C9" s="136">
        <v>26959.294801896001</v>
      </c>
      <c r="D9" s="82">
        <v>14082.245300451999</v>
      </c>
      <c r="E9" s="113"/>
      <c r="F9" s="82">
        <v>0</v>
      </c>
      <c r="G9" s="136">
        <v>0</v>
      </c>
      <c r="H9" s="82">
        <v>0</v>
      </c>
      <c r="I9" s="106"/>
      <c r="J9" s="82">
        <v>196</v>
      </c>
      <c r="K9" s="136">
        <v>119</v>
      </c>
      <c r="L9" s="82">
        <v>77</v>
      </c>
    </row>
    <row r="10" spans="1:12" ht="16.5" customHeight="1" x14ac:dyDescent="0.3">
      <c r="A10" s="46" t="s">
        <v>78</v>
      </c>
      <c r="B10" s="134">
        <v>5.2320000000000002</v>
      </c>
      <c r="C10" s="135">
        <v>5.2320000000000002</v>
      </c>
      <c r="D10" s="134">
        <v>0</v>
      </c>
      <c r="E10" s="113"/>
      <c r="F10" s="134">
        <v>0</v>
      </c>
      <c r="G10" s="135">
        <v>0</v>
      </c>
      <c r="H10" s="134">
        <v>0</v>
      </c>
      <c r="I10" s="106"/>
      <c r="J10" s="134">
        <v>1</v>
      </c>
      <c r="K10" s="135">
        <v>1</v>
      </c>
      <c r="L10" s="134">
        <v>0</v>
      </c>
    </row>
    <row r="11" spans="1:12" ht="16.5" customHeight="1" x14ac:dyDescent="0.3">
      <c r="A11" s="46" t="s">
        <v>79</v>
      </c>
      <c r="B11" s="82">
        <v>0</v>
      </c>
      <c r="C11" s="136">
        <v>0</v>
      </c>
      <c r="D11" s="82">
        <v>0</v>
      </c>
      <c r="E11" s="113"/>
      <c r="F11" s="82">
        <v>0</v>
      </c>
      <c r="G11" s="136">
        <v>0</v>
      </c>
      <c r="H11" s="82">
        <v>0</v>
      </c>
      <c r="I11" s="106"/>
      <c r="J11" s="82">
        <v>0</v>
      </c>
      <c r="K11" s="136">
        <v>0</v>
      </c>
      <c r="L11" s="82">
        <v>0</v>
      </c>
    </row>
    <row r="12" spans="1:12" ht="16.5" customHeight="1" x14ac:dyDescent="0.3">
      <c r="A12" s="46" t="s">
        <v>80</v>
      </c>
      <c r="B12" s="134">
        <v>19142.6466</v>
      </c>
      <c r="C12" s="135">
        <v>19142.6466</v>
      </c>
      <c r="D12" s="134">
        <v>0</v>
      </c>
      <c r="E12" s="113"/>
      <c r="F12" s="134">
        <v>910.53398000000004</v>
      </c>
      <c r="G12" s="135">
        <v>910.53398000000004</v>
      </c>
      <c r="H12" s="134">
        <v>0</v>
      </c>
      <c r="I12" s="106"/>
      <c r="J12" s="134">
        <v>17</v>
      </c>
      <c r="K12" s="135">
        <v>17</v>
      </c>
      <c r="L12" s="134">
        <v>0</v>
      </c>
    </row>
    <row r="13" spans="1:12" ht="16.5" customHeight="1" x14ac:dyDescent="0.3">
      <c r="A13" s="46" t="s">
        <v>81</v>
      </c>
      <c r="B13" s="82">
        <v>154916.54399999999</v>
      </c>
      <c r="C13" s="136">
        <v>43447.732000000004</v>
      </c>
      <c r="D13" s="82">
        <v>111468.81200000001</v>
      </c>
      <c r="E13" s="113"/>
      <c r="F13" s="82">
        <v>1478.202</v>
      </c>
      <c r="G13" s="136">
        <v>1499.3620000000001</v>
      </c>
      <c r="H13" s="82">
        <v>-21.16</v>
      </c>
      <c r="I13" s="106"/>
      <c r="J13" s="82">
        <v>75</v>
      </c>
      <c r="K13" s="136">
        <v>31</v>
      </c>
      <c r="L13" s="82">
        <v>44</v>
      </c>
    </row>
    <row r="14" spans="1:12" ht="16.5" customHeight="1" x14ac:dyDescent="0.3">
      <c r="A14" s="46" t="s">
        <v>82</v>
      </c>
      <c r="B14" s="134">
        <v>16290.159</v>
      </c>
      <c r="C14" s="135">
        <v>10384.482</v>
      </c>
      <c r="D14" s="134">
        <v>5905.6769999999997</v>
      </c>
      <c r="E14" s="113"/>
      <c r="F14" s="134">
        <v>82.768793900000006</v>
      </c>
      <c r="G14" s="135">
        <v>-51.059204100000002</v>
      </c>
      <c r="H14" s="134">
        <v>133.82799800000001</v>
      </c>
      <c r="I14" s="106"/>
      <c r="J14" s="134">
        <v>84</v>
      </c>
      <c r="K14" s="135">
        <v>55</v>
      </c>
      <c r="L14" s="134">
        <v>29</v>
      </c>
    </row>
    <row r="15" spans="1:12" ht="16.5" customHeight="1" x14ac:dyDescent="0.3">
      <c r="A15" s="46" t="s">
        <v>83</v>
      </c>
      <c r="B15" s="82">
        <v>0</v>
      </c>
      <c r="C15" s="136">
        <v>0</v>
      </c>
      <c r="D15" s="82">
        <v>0</v>
      </c>
      <c r="E15" s="113"/>
      <c r="F15" s="82">
        <v>0</v>
      </c>
      <c r="G15" s="136">
        <v>0</v>
      </c>
      <c r="H15" s="82">
        <v>0</v>
      </c>
      <c r="I15" s="106"/>
      <c r="J15" s="82">
        <v>0</v>
      </c>
      <c r="K15" s="136">
        <v>0</v>
      </c>
      <c r="L15" s="82">
        <v>0</v>
      </c>
    </row>
    <row r="16" spans="1:12" ht="16.5" customHeight="1" x14ac:dyDescent="0.3">
      <c r="A16" s="46" t="s">
        <v>84</v>
      </c>
      <c r="B16" s="134">
        <v>78437.100000000006</v>
      </c>
      <c r="C16" s="135">
        <v>16203.868</v>
      </c>
      <c r="D16" s="134">
        <v>62233.232000000004</v>
      </c>
      <c r="E16" s="113"/>
      <c r="F16" s="134">
        <v>2584.741</v>
      </c>
      <c r="G16" s="135">
        <v>536.17999999999995</v>
      </c>
      <c r="H16" s="134">
        <v>2048.5610000000001</v>
      </c>
      <c r="I16" s="106"/>
      <c r="J16" s="134">
        <v>309</v>
      </c>
      <c r="K16" s="135">
        <v>121</v>
      </c>
      <c r="L16" s="134">
        <v>188</v>
      </c>
    </row>
    <row r="17" spans="1:12" ht="16.5" customHeight="1" x14ac:dyDescent="0.3">
      <c r="A17" s="46" t="s">
        <v>85</v>
      </c>
      <c r="B17" s="82">
        <v>444.70499999999998</v>
      </c>
      <c r="C17" s="136">
        <v>444.70499999999998</v>
      </c>
      <c r="D17" s="82">
        <v>0</v>
      </c>
      <c r="E17" s="113"/>
      <c r="F17" s="82">
        <v>-10.747999999999999</v>
      </c>
      <c r="G17" s="136">
        <v>-10.747999999999999</v>
      </c>
      <c r="H17" s="82">
        <v>0</v>
      </c>
      <c r="I17" s="106"/>
      <c r="J17" s="82">
        <v>24</v>
      </c>
      <c r="K17" s="136">
        <v>24</v>
      </c>
      <c r="L17" s="82">
        <v>0</v>
      </c>
    </row>
    <row r="18" spans="1:12" ht="16.5" customHeight="1" x14ac:dyDescent="0.3">
      <c r="A18" s="46" t="s">
        <v>86</v>
      </c>
      <c r="B18" s="134">
        <v>876228.56275304104</v>
      </c>
      <c r="C18" s="135">
        <v>0</v>
      </c>
      <c r="D18" s="134">
        <v>876228.56275304104</v>
      </c>
      <c r="E18" s="113"/>
      <c r="F18" s="134">
        <v>-13818.501437348999</v>
      </c>
      <c r="G18" s="135">
        <v>0</v>
      </c>
      <c r="H18" s="134">
        <v>-13818.501437348999</v>
      </c>
      <c r="I18" s="106"/>
      <c r="J18" s="134">
        <v>134</v>
      </c>
      <c r="K18" s="135">
        <v>0</v>
      </c>
      <c r="L18" s="134">
        <v>134</v>
      </c>
    </row>
    <row r="19" spans="1:12" ht="16.5" customHeight="1" x14ac:dyDescent="0.3">
      <c r="A19" s="46" t="s">
        <v>87</v>
      </c>
      <c r="B19" s="82">
        <v>0</v>
      </c>
      <c r="C19" s="136">
        <v>0</v>
      </c>
      <c r="D19" s="82">
        <v>0</v>
      </c>
      <c r="E19" s="113"/>
      <c r="F19" s="82">
        <v>0</v>
      </c>
      <c r="G19" s="136">
        <v>0</v>
      </c>
      <c r="H19" s="82">
        <v>0</v>
      </c>
      <c r="I19" s="106"/>
      <c r="J19" s="82">
        <v>0</v>
      </c>
      <c r="K19" s="136">
        <v>0</v>
      </c>
      <c r="L19" s="82">
        <v>0</v>
      </c>
    </row>
    <row r="20" spans="1:12" ht="16.5" customHeight="1" x14ac:dyDescent="0.3">
      <c r="A20" s="46" t="s">
        <v>88</v>
      </c>
      <c r="B20" s="134">
        <v>49236.340000000004</v>
      </c>
      <c r="C20" s="135">
        <v>42541.22</v>
      </c>
      <c r="D20" s="134">
        <v>6695.12</v>
      </c>
      <c r="E20" s="113"/>
      <c r="F20" s="134">
        <v>-111.15</v>
      </c>
      <c r="G20" s="135">
        <v>84.35</v>
      </c>
      <c r="H20" s="134">
        <v>-195.5</v>
      </c>
      <c r="I20" s="106"/>
      <c r="J20" s="134">
        <v>250</v>
      </c>
      <c r="K20" s="135">
        <v>199</v>
      </c>
      <c r="L20" s="134">
        <v>51</v>
      </c>
    </row>
    <row r="21" spans="1:12" ht="16.5" customHeight="1" x14ac:dyDescent="0.3">
      <c r="A21" s="46" t="s">
        <v>89</v>
      </c>
      <c r="B21" s="82">
        <v>961.65000000000009</v>
      </c>
      <c r="C21" s="136">
        <v>263.07</v>
      </c>
      <c r="D21" s="82">
        <v>698.58</v>
      </c>
      <c r="E21" s="113"/>
      <c r="F21" s="82">
        <v>-40.230000000000004</v>
      </c>
      <c r="G21" s="136">
        <v>-30.71</v>
      </c>
      <c r="H21" s="82">
        <v>-9.52</v>
      </c>
      <c r="I21" s="106"/>
      <c r="J21" s="82">
        <v>79</v>
      </c>
      <c r="K21" s="136">
        <v>50</v>
      </c>
      <c r="L21" s="82">
        <v>29</v>
      </c>
    </row>
    <row r="22" spans="1:12" ht="16.5" customHeight="1" x14ac:dyDescent="0.3">
      <c r="A22" s="46" t="s">
        <v>90</v>
      </c>
      <c r="B22" s="134">
        <v>208073</v>
      </c>
      <c r="C22" s="135">
        <v>120136</v>
      </c>
      <c r="D22" s="134">
        <v>87937</v>
      </c>
      <c r="E22" s="113"/>
      <c r="F22" s="134">
        <v>2394</v>
      </c>
      <c r="G22" s="135">
        <v>1878</v>
      </c>
      <c r="H22" s="134">
        <v>516</v>
      </c>
      <c r="I22" s="106"/>
      <c r="J22" s="134">
        <v>2097</v>
      </c>
      <c r="K22" s="135">
        <v>953</v>
      </c>
      <c r="L22" s="134">
        <v>1144</v>
      </c>
    </row>
    <row r="23" spans="1:12" ht="16.5" customHeight="1" x14ac:dyDescent="0.3">
      <c r="A23" s="46" t="s">
        <v>91</v>
      </c>
      <c r="B23" s="82">
        <v>799.8765656711671</v>
      </c>
      <c r="C23" s="136">
        <v>2.9740000000000002</v>
      </c>
      <c r="D23" s="82">
        <v>796.90256567116705</v>
      </c>
      <c r="E23" s="113"/>
      <c r="F23" s="82">
        <v>-101.21204723816</v>
      </c>
      <c r="G23" s="136">
        <v>4.4999999999999998E-2</v>
      </c>
      <c r="H23" s="82">
        <v>-101.25704723816</v>
      </c>
      <c r="I23" s="106"/>
      <c r="J23" s="82">
        <v>47</v>
      </c>
      <c r="K23" s="136">
        <v>1</v>
      </c>
      <c r="L23" s="82">
        <v>46</v>
      </c>
    </row>
    <row r="24" spans="1:12" ht="16.5" customHeight="1" x14ac:dyDescent="0.3">
      <c r="A24" s="46" t="s">
        <v>92</v>
      </c>
      <c r="B24" s="134">
        <v>102305</v>
      </c>
      <c r="C24" s="135">
        <v>9872</v>
      </c>
      <c r="D24" s="134">
        <v>92433</v>
      </c>
      <c r="E24" s="113"/>
      <c r="F24" s="134">
        <v>-1841</v>
      </c>
      <c r="G24" s="135">
        <v>-536</v>
      </c>
      <c r="H24" s="134">
        <v>-1305</v>
      </c>
      <c r="I24" s="106"/>
      <c r="J24" s="134">
        <v>394</v>
      </c>
      <c r="K24" s="135">
        <v>19</v>
      </c>
      <c r="L24" s="134">
        <v>375</v>
      </c>
    </row>
    <row r="25" spans="1:12" ht="16.5" customHeight="1" x14ac:dyDescent="0.3">
      <c r="A25" s="46" t="s">
        <v>93</v>
      </c>
      <c r="B25" s="82">
        <v>0</v>
      </c>
      <c r="C25" s="136">
        <v>0</v>
      </c>
      <c r="D25" s="82">
        <v>0</v>
      </c>
      <c r="E25" s="113"/>
      <c r="F25" s="82">
        <v>0</v>
      </c>
      <c r="G25" s="136">
        <v>0</v>
      </c>
      <c r="H25" s="82">
        <v>0</v>
      </c>
      <c r="I25" s="106"/>
      <c r="J25" s="82">
        <v>0</v>
      </c>
      <c r="K25" s="136">
        <v>0</v>
      </c>
      <c r="L25" s="82">
        <v>0</v>
      </c>
    </row>
    <row r="26" spans="1:12" ht="16.5" customHeight="1" x14ac:dyDescent="0.3">
      <c r="A26" s="46" t="s">
        <v>94</v>
      </c>
      <c r="B26" s="134">
        <v>5774.59</v>
      </c>
      <c r="C26" s="135">
        <v>1283.184</v>
      </c>
      <c r="D26" s="134">
        <v>4491.4059999999999</v>
      </c>
      <c r="E26" s="113"/>
      <c r="F26" s="134">
        <v>-198.8</v>
      </c>
      <c r="G26" s="135">
        <v>31.457999999999998</v>
      </c>
      <c r="H26" s="134">
        <v>-230.25800000000001</v>
      </c>
      <c r="I26" s="106"/>
      <c r="J26" s="134">
        <v>103</v>
      </c>
      <c r="K26" s="135">
        <v>25</v>
      </c>
      <c r="L26" s="134">
        <v>78</v>
      </c>
    </row>
    <row r="27" spans="1:12" ht="16.5" customHeight="1" x14ac:dyDescent="0.3">
      <c r="A27" s="46" t="s">
        <v>95</v>
      </c>
      <c r="B27" s="82">
        <v>2478.38734445</v>
      </c>
      <c r="C27" s="136">
        <v>1914.8341124799999</v>
      </c>
      <c r="D27" s="82">
        <v>563.55323196999996</v>
      </c>
      <c r="E27" s="113"/>
      <c r="F27" s="82">
        <v>-102.20029656</v>
      </c>
      <c r="G27" s="136">
        <v>-38.132315990000002</v>
      </c>
      <c r="H27" s="82">
        <v>-64.067980570000003</v>
      </c>
      <c r="I27" s="106"/>
      <c r="J27" s="82">
        <v>37</v>
      </c>
      <c r="K27" s="136">
        <v>25</v>
      </c>
      <c r="L27" s="82">
        <v>12</v>
      </c>
    </row>
    <row r="28" spans="1:12" ht="16.5" customHeight="1" x14ac:dyDescent="0.3">
      <c r="A28" s="46" t="s">
        <v>96</v>
      </c>
      <c r="B28" s="134">
        <v>0</v>
      </c>
      <c r="C28" s="135">
        <v>0</v>
      </c>
      <c r="D28" s="134">
        <v>0</v>
      </c>
      <c r="E28" s="113"/>
      <c r="F28" s="134">
        <v>0</v>
      </c>
      <c r="G28" s="135">
        <v>0</v>
      </c>
      <c r="H28" s="134">
        <v>0</v>
      </c>
      <c r="I28" s="106"/>
      <c r="J28" s="134">
        <v>0</v>
      </c>
      <c r="K28" s="135">
        <v>0</v>
      </c>
      <c r="L28" s="134">
        <v>0</v>
      </c>
    </row>
    <row r="29" spans="1:12" ht="16.5" customHeight="1" x14ac:dyDescent="0.3">
      <c r="A29" s="46" t="s">
        <v>97</v>
      </c>
      <c r="B29" s="82">
        <v>0</v>
      </c>
      <c r="C29" s="136">
        <v>0</v>
      </c>
      <c r="D29" s="82">
        <v>0</v>
      </c>
      <c r="E29" s="113"/>
      <c r="F29" s="82">
        <v>0</v>
      </c>
      <c r="G29" s="136">
        <v>0</v>
      </c>
      <c r="H29" s="82">
        <v>0</v>
      </c>
      <c r="I29" s="106"/>
      <c r="J29" s="82">
        <v>0</v>
      </c>
      <c r="K29" s="136">
        <v>0</v>
      </c>
      <c r="L29" s="82">
        <v>0</v>
      </c>
    </row>
    <row r="30" spans="1:12" ht="16.5" customHeight="1" x14ac:dyDescent="0.3">
      <c r="A30" s="46" t="s">
        <v>98</v>
      </c>
      <c r="B30" s="134">
        <v>62</v>
      </c>
      <c r="C30" s="135">
        <v>62</v>
      </c>
      <c r="D30" s="134">
        <v>0</v>
      </c>
      <c r="E30" s="113"/>
      <c r="F30" s="134">
        <v>3.4047000000000001</v>
      </c>
      <c r="G30" s="135">
        <v>3.4047000000000001</v>
      </c>
      <c r="H30" s="134">
        <v>0</v>
      </c>
      <c r="I30" s="106"/>
      <c r="J30" s="134">
        <v>3</v>
      </c>
      <c r="K30" s="135">
        <v>3</v>
      </c>
      <c r="L30" s="134">
        <v>0</v>
      </c>
    </row>
    <row r="31" spans="1:12" ht="16.5" customHeight="1" x14ac:dyDescent="0.3">
      <c r="A31" s="46" t="s">
        <v>99</v>
      </c>
      <c r="B31" s="82">
        <v>0</v>
      </c>
      <c r="C31" s="136">
        <v>0</v>
      </c>
      <c r="D31" s="82">
        <v>0</v>
      </c>
      <c r="E31" s="113"/>
      <c r="F31" s="82">
        <v>0</v>
      </c>
      <c r="G31" s="136">
        <v>0</v>
      </c>
      <c r="H31" s="82">
        <v>0</v>
      </c>
      <c r="I31" s="106"/>
      <c r="J31" s="82">
        <v>0</v>
      </c>
      <c r="K31" s="136">
        <v>0</v>
      </c>
      <c r="L31" s="82">
        <v>0</v>
      </c>
    </row>
    <row r="32" spans="1:12" ht="16.5" customHeight="1" x14ac:dyDescent="0.3">
      <c r="A32" s="46" t="s">
        <v>100</v>
      </c>
      <c r="B32" s="134">
        <v>288304</v>
      </c>
      <c r="C32" s="135">
        <v>213944</v>
      </c>
      <c r="D32" s="134">
        <v>74360</v>
      </c>
      <c r="E32" s="113"/>
      <c r="F32" s="134">
        <v>480</v>
      </c>
      <c r="G32" s="135">
        <v>1093</v>
      </c>
      <c r="H32" s="134">
        <v>-613</v>
      </c>
      <c r="I32" s="106"/>
      <c r="J32" s="134">
        <v>98</v>
      </c>
      <c r="K32" s="135">
        <v>50</v>
      </c>
      <c r="L32" s="134">
        <v>48</v>
      </c>
    </row>
    <row r="33" spans="1:12" ht="16.5" customHeight="1" x14ac:dyDescent="0.3">
      <c r="A33" s="46" t="s">
        <v>101</v>
      </c>
      <c r="B33" s="82">
        <v>28191.590083688337</v>
      </c>
      <c r="C33" s="136">
        <v>19096.983953387899</v>
      </c>
      <c r="D33" s="82">
        <v>9094.6061303004408</v>
      </c>
      <c r="E33" s="113"/>
      <c r="F33" s="82">
        <v>60.471452080193998</v>
      </c>
      <c r="G33" s="136">
        <v>-58.877158565743997</v>
      </c>
      <c r="H33" s="82">
        <v>119.348610645938</v>
      </c>
      <c r="I33" s="106"/>
      <c r="J33" s="82">
        <v>84</v>
      </c>
      <c r="K33" s="136">
        <v>43</v>
      </c>
      <c r="L33" s="82">
        <v>41</v>
      </c>
    </row>
    <row r="34" spans="1:12" ht="16.5" customHeight="1" x14ac:dyDescent="0.3">
      <c r="A34" s="46" t="s">
        <v>102</v>
      </c>
      <c r="B34" s="134">
        <v>550.04494320000003</v>
      </c>
      <c r="C34" s="135">
        <v>275.02247160000002</v>
      </c>
      <c r="D34" s="134">
        <v>275.02247160000002</v>
      </c>
      <c r="E34" s="113"/>
      <c r="F34" s="134">
        <v>151.83580884382999</v>
      </c>
      <c r="G34" s="135">
        <v>75.917904421914997</v>
      </c>
      <c r="H34" s="134">
        <v>75.917904421914997</v>
      </c>
      <c r="I34" s="106"/>
      <c r="J34" s="134">
        <v>26</v>
      </c>
      <c r="K34" s="135">
        <v>13</v>
      </c>
      <c r="L34" s="134">
        <v>13</v>
      </c>
    </row>
    <row r="35" spans="1:12" ht="16.5" customHeight="1" x14ac:dyDescent="0.3">
      <c r="A35" s="46" t="s">
        <v>103</v>
      </c>
      <c r="B35" s="82">
        <v>113123.38500000001</v>
      </c>
      <c r="C35" s="136">
        <v>22536.948</v>
      </c>
      <c r="D35" s="82">
        <v>90586.437000000005</v>
      </c>
      <c r="E35" s="113"/>
      <c r="F35" s="82">
        <v>151.79599999999994</v>
      </c>
      <c r="G35" s="136">
        <v>783.65</v>
      </c>
      <c r="H35" s="82">
        <v>-631.85400000000004</v>
      </c>
      <c r="I35" s="106"/>
      <c r="J35" s="82">
        <v>483</v>
      </c>
      <c r="K35" s="136">
        <v>124</v>
      </c>
      <c r="L35" s="82">
        <v>359</v>
      </c>
    </row>
    <row r="36" spans="1:12" ht="16.5" customHeight="1" x14ac:dyDescent="0.3">
      <c r="A36" s="47" t="s">
        <v>105</v>
      </c>
      <c r="B36" s="153" t="s">
        <v>250</v>
      </c>
      <c r="C36" s="92" t="s">
        <v>250</v>
      </c>
      <c r="D36" s="153" t="s">
        <v>250</v>
      </c>
      <c r="E36" s="114"/>
      <c r="F36" s="153" t="s">
        <v>250</v>
      </c>
      <c r="G36" s="92" t="s">
        <v>250</v>
      </c>
      <c r="H36" s="153" t="s">
        <v>250</v>
      </c>
      <c r="I36" s="106"/>
      <c r="J36" s="137">
        <v>5012</v>
      </c>
      <c r="K36" s="138">
        <v>2097</v>
      </c>
      <c r="L36" s="137">
        <v>2915</v>
      </c>
    </row>
    <row r="37" spans="1:12" ht="16.5" customHeight="1" x14ac:dyDescent="0.25">
      <c r="A37" s="44"/>
      <c r="B37" s="44"/>
      <c r="C37" s="44"/>
      <c r="D37" s="44"/>
      <c r="F37" s="44"/>
      <c r="G37" s="44"/>
      <c r="H37" s="44"/>
      <c r="J37" s="44"/>
      <c r="K37" s="44"/>
      <c r="L37" s="44"/>
    </row>
  </sheetData>
  <sheetProtection algorithmName="SHA-512" hashValue="bO69kQ1pz8PdAM5InzrkeqQVe2a6yxk8IaPR3+1Se+gk5zEDscvBpgBmWQ1cAqTxSqR+oPNeUKdyohSOvLdppQ==" saltValue="CPGEw/dxNLV10oBp2feHnQ==" spinCount="100000" sheet="1" objects="1" scenarios="1"/>
  <mergeCells count="1">
    <mergeCell ref="A1:B1"/>
  </mergeCells>
  <conditionalFormatting sqref="B8:D35">
    <cfRule type="cellIs" dxfId="103" priority="6" operator="between">
      <formula>0</formula>
      <formula>0.1</formula>
    </cfRule>
    <cfRule type="cellIs" dxfId="102" priority="7" operator="lessThan">
      <formula>0</formula>
    </cfRule>
    <cfRule type="cellIs" dxfId="101" priority="8" operator="greaterThanOrEqual">
      <formula>0.1</formula>
    </cfRule>
  </conditionalFormatting>
  <conditionalFormatting sqref="B8:D35">
    <cfRule type="cellIs" dxfId="100" priority="5" operator="between">
      <formula>-0.1</formula>
      <formula>0</formula>
    </cfRule>
  </conditionalFormatting>
  <conditionalFormatting sqref="F8:H35">
    <cfRule type="cellIs" dxfId="99" priority="2" operator="between">
      <formula>0</formula>
      <formula>0.1</formula>
    </cfRule>
    <cfRule type="cellIs" dxfId="98" priority="3" operator="lessThan">
      <formula>0</formula>
    </cfRule>
    <cfRule type="cellIs" dxfId="97" priority="4" operator="greaterThanOrEqual">
      <formula>0.1</formula>
    </cfRule>
  </conditionalFormatting>
  <conditionalFormatting sqref="F8:H35">
    <cfRule type="cellIs" dxfId="96" priority="1" operator="between">
      <formula>-0.1</formula>
      <formula>0</formula>
    </cfRule>
  </conditionalFormatting>
  <hyperlinks>
    <hyperlink ref="A1:B1" location="'Table 1.1'!A1" display="Table 1.1"/>
  </hyperlinks>
  <pageMargins left="0.7" right="0.7" top="0.75" bottom="0.75" header="0.3" footer="0.3"/>
  <pageSetup paperSize="9" scale="77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I37"/>
  <sheetViews>
    <sheetView showGridLines="0" showZeros="0" zoomScale="85" zoomScaleNormal="85" workbookViewId="0">
      <selection activeCell="A100" sqref="A100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9" ht="16.5" customHeight="1" x14ac:dyDescent="0.25">
      <c r="A1" s="175" t="str">
        <f>'Table of Contents'!C12</f>
        <v>Table 2.4</v>
      </c>
      <c r="B1" s="175"/>
      <c r="C1" s="40"/>
    </row>
    <row r="2" spans="1:9" ht="16.5" customHeight="1" x14ac:dyDescent="0.3">
      <c r="A2" s="4" t="str">
        <f>"UCITS: "&amp;'Table of Contents'!A12&amp;", "&amp;'Table of Contents'!A3</f>
        <v>UCITS: Total Net Assets , 2016:Q2</v>
      </c>
      <c r="B2" s="1"/>
      <c r="C2" s="42"/>
      <c r="D2" s="43"/>
    </row>
    <row r="3" spans="1:9" ht="16.5" customHeight="1" x14ac:dyDescent="0.3">
      <c r="A3" s="2" t="s">
        <v>110</v>
      </c>
      <c r="B3" s="1"/>
      <c r="C3" s="42"/>
    </row>
    <row r="4" spans="1:9" ht="16.5" customHeight="1" x14ac:dyDescent="0.25">
      <c r="A4" s="42"/>
      <c r="B4" s="42"/>
      <c r="C4" s="42"/>
    </row>
    <row r="5" spans="1:9" ht="16.5" customHeight="1" x14ac:dyDescent="0.25">
      <c r="A5" s="42"/>
      <c r="B5" s="42"/>
      <c r="C5" s="42"/>
    </row>
    <row r="6" spans="1:9" ht="16.5" customHeight="1" x14ac:dyDescent="0.3">
      <c r="A6" s="44"/>
      <c r="B6" s="54" t="s">
        <v>187</v>
      </c>
      <c r="C6" s="54"/>
      <c r="D6" s="54"/>
      <c r="E6" s="54"/>
      <c r="F6" s="54"/>
      <c r="G6" s="54"/>
      <c r="H6" s="54"/>
      <c r="I6" s="54"/>
    </row>
    <row r="7" spans="1:9" ht="16.5" customHeight="1" thickBot="1" x14ac:dyDescent="0.35">
      <c r="A7" s="38"/>
      <c r="B7" s="119" t="s">
        <v>108</v>
      </c>
      <c r="C7" s="45" t="s">
        <v>111</v>
      </c>
      <c r="D7" s="45" t="s">
        <v>115</v>
      </c>
      <c r="E7" s="45" t="s">
        <v>116</v>
      </c>
      <c r="F7" s="45" t="s">
        <v>171</v>
      </c>
      <c r="G7" s="45" t="s">
        <v>172</v>
      </c>
      <c r="H7" s="45" t="s">
        <v>109</v>
      </c>
      <c r="I7" s="45" t="s">
        <v>113</v>
      </c>
    </row>
    <row r="8" spans="1:9" ht="16.5" customHeight="1" x14ac:dyDescent="0.3">
      <c r="A8" s="46" t="s">
        <v>76</v>
      </c>
      <c r="B8" s="117">
        <v>78574.948999999993</v>
      </c>
      <c r="C8" s="117">
        <v>14088.07</v>
      </c>
      <c r="D8" s="117">
        <v>43742.792000000001</v>
      </c>
      <c r="E8" s="117">
        <v>17139.365000000002</v>
      </c>
      <c r="F8" s="117">
        <v>89.665000000000006</v>
      </c>
      <c r="G8" s="117">
        <v>692.24</v>
      </c>
      <c r="H8" s="117">
        <v>2679.498</v>
      </c>
      <c r="I8" s="116">
        <v>143.31899999999999</v>
      </c>
    </row>
    <row r="9" spans="1:9" ht="16.5" customHeight="1" x14ac:dyDescent="0.3">
      <c r="A9" s="46" t="s">
        <v>77</v>
      </c>
      <c r="B9" s="105">
        <v>74140.148365272005</v>
      </c>
      <c r="C9" s="99">
        <v>25138.861260943999</v>
      </c>
      <c r="D9" s="99">
        <v>6324.0848698760001</v>
      </c>
      <c r="E9" s="99">
        <v>28331.785436343998</v>
      </c>
      <c r="F9" s="99">
        <v>11254.607514464</v>
      </c>
      <c r="G9" s="99">
        <v>3090.8092836440001</v>
      </c>
      <c r="H9" s="99">
        <v>0</v>
      </c>
      <c r="I9" s="105">
        <v>0</v>
      </c>
    </row>
    <row r="10" spans="1:9" ht="16.5" customHeight="1" x14ac:dyDescent="0.3">
      <c r="A10" s="46" t="s">
        <v>78</v>
      </c>
      <c r="B10" s="6">
        <v>854.559582892104</v>
      </c>
      <c r="C10" s="107">
        <v>160.93095997291601</v>
      </c>
      <c r="D10" s="107">
        <v>127.793803971163</v>
      </c>
      <c r="E10" s="107">
        <v>468.54808672898298</v>
      </c>
      <c r="F10" s="107">
        <v>79.130590620000007</v>
      </c>
      <c r="G10" s="107">
        <v>0</v>
      </c>
      <c r="H10" s="107">
        <v>0</v>
      </c>
      <c r="I10" s="6">
        <v>18.1561415990417</v>
      </c>
    </row>
    <row r="11" spans="1:9" ht="16.5" customHeight="1" x14ac:dyDescent="0.3">
      <c r="A11" s="46" t="s">
        <v>79</v>
      </c>
      <c r="B11" s="105">
        <v>15336.053</v>
      </c>
      <c r="C11" s="99">
        <v>1487.97</v>
      </c>
      <c r="D11" s="99">
        <v>2205.547</v>
      </c>
      <c r="E11" s="99">
        <v>754.62199999999996</v>
      </c>
      <c r="F11" s="99">
        <v>10262.843999999999</v>
      </c>
      <c r="G11" s="99">
        <v>0</v>
      </c>
      <c r="H11" s="99">
        <v>0</v>
      </c>
      <c r="I11" s="105">
        <v>625.07000000000005</v>
      </c>
    </row>
    <row r="12" spans="1:9" ht="16.5" customHeight="1" x14ac:dyDescent="0.3">
      <c r="A12" s="46" t="s">
        <v>80</v>
      </c>
      <c r="B12" s="6">
        <v>211665.63620000001</v>
      </c>
      <c r="C12" s="107">
        <v>29371.03918</v>
      </c>
      <c r="D12" s="107">
        <v>74922.750669999994</v>
      </c>
      <c r="E12" s="107">
        <v>87195.923190000001</v>
      </c>
      <c r="F12" s="107">
        <v>684.24693530000002</v>
      </c>
      <c r="G12" s="107">
        <v>349.02960999999999</v>
      </c>
      <c r="H12" s="107">
        <v>0</v>
      </c>
      <c r="I12" s="6">
        <v>19142.6466</v>
      </c>
    </row>
    <row r="13" spans="1:9" ht="16.5" customHeight="1" x14ac:dyDescent="0.3">
      <c r="A13" s="46" t="s">
        <v>81</v>
      </c>
      <c r="B13" s="105">
        <v>797231.81</v>
      </c>
      <c r="C13" s="99">
        <v>313043.47899999999</v>
      </c>
      <c r="D13" s="99">
        <v>415807.21899999998</v>
      </c>
      <c r="E13" s="99">
        <v>67832.399999999994</v>
      </c>
      <c r="F13" s="99">
        <v>330.20100000000002</v>
      </c>
      <c r="G13" s="99">
        <v>0</v>
      </c>
      <c r="H13" s="99">
        <v>0</v>
      </c>
      <c r="I13" s="105">
        <v>218.511</v>
      </c>
    </row>
    <row r="14" spans="1:9" ht="16.5" customHeight="1" x14ac:dyDescent="0.3">
      <c r="A14" s="46" t="s">
        <v>82</v>
      </c>
      <c r="B14" s="6">
        <v>78146.266000000003</v>
      </c>
      <c r="C14" s="107">
        <v>30102.865000000002</v>
      </c>
      <c r="D14" s="107">
        <v>33232.553999999996</v>
      </c>
      <c r="E14" s="107">
        <v>11049.413</v>
      </c>
      <c r="F14" s="107">
        <v>3508.9720000000002</v>
      </c>
      <c r="G14" s="107">
        <v>0</v>
      </c>
      <c r="H14" s="107">
        <v>0</v>
      </c>
      <c r="I14" s="6">
        <v>252.46199999999999</v>
      </c>
    </row>
    <row r="15" spans="1:9" ht="16.5" customHeight="1" x14ac:dyDescent="0.3">
      <c r="A15" s="46" t="s">
        <v>83</v>
      </c>
      <c r="B15" s="105">
        <v>746209</v>
      </c>
      <c r="C15" s="99">
        <v>190522</v>
      </c>
      <c r="D15" s="99">
        <v>118210</v>
      </c>
      <c r="E15" s="99">
        <v>149398</v>
      </c>
      <c r="F15" s="99">
        <v>280324</v>
      </c>
      <c r="G15" s="99">
        <v>7755</v>
      </c>
      <c r="H15" s="99">
        <v>0</v>
      </c>
      <c r="I15" s="105">
        <v>0</v>
      </c>
    </row>
    <row r="16" spans="1:9" ht="16.5" customHeight="1" x14ac:dyDescent="0.3">
      <c r="A16" s="46" t="s">
        <v>84</v>
      </c>
      <c r="B16" s="6">
        <v>303143.52100000001</v>
      </c>
      <c r="C16" s="107">
        <v>154732.674</v>
      </c>
      <c r="D16" s="107">
        <v>65635.176999999996</v>
      </c>
      <c r="E16" s="107">
        <v>67002.074999999997</v>
      </c>
      <c r="F16" s="107">
        <v>2981.4920000000002</v>
      </c>
      <c r="G16" s="107">
        <v>170.77699999999999</v>
      </c>
      <c r="H16" s="107">
        <v>2337.9319999999998</v>
      </c>
      <c r="I16" s="6">
        <v>10283.394</v>
      </c>
    </row>
    <row r="17" spans="1:9" ht="16.5" customHeight="1" x14ac:dyDescent="0.3">
      <c r="A17" s="46" t="s">
        <v>85</v>
      </c>
      <c r="B17" s="105">
        <v>4152.8670000000002</v>
      </c>
      <c r="C17" s="99">
        <v>944.68100000000004</v>
      </c>
      <c r="D17" s="99">
        <v>1342.1420000000001</v>
      </c>
      <c r="E17" s="99">
        <v>1215.0329999999999</v>
      </c>
      <c r="F17" s="99">
        <v>514.30899999999997</v>
      </c>
      <c r="G17" s="99">
        <v>0</v>
      </c>
      <c r="H17" s="99">
        <v>0</v>
      </c>
      <c r="I17" s="105">
        <v>136.702</v>
      </c>
    </row>
    <row r="18" spans="1:9" ht="16.5" customHeight="1" x14ac:dyDescent="0.3">
      <c r="A18" s="46" t="s">
        <v>86</v>
      </c>
      <c r="B18" s="6">
        <v>173392.67209533401</v>
      </c>
      <c r="C18" s="107">
        <v>15801.1369066401</v>
      </c>
      <c r="D18" s="107">
        <v>85487.021585483395</v>
      </c>
      <c r="E18" s="107">
        <v>826.49407504800001</v>
      </c>
      <c r="F18" s="107">
        <v>0</v>
      </c>
      <c r="G18" s="107">
        <v>0</v>
      </c>
      <c r="H18" s="107">
        <v>29636.931586999999</v>
      </c>
      <c r="I18" s="6">
        <v>41641.087941162601</v>
      </c>
    </row>
    <row r="19" spans="1:9" ht="16.5" customHeight="1" x14ac:dyDescent="0.3">
      <c r="A19" s="46" t="s">
        <v>87</v>
      </c>
      <c r="B19" s="105">
        <v>1447345</v>
      </c>
      <c r="C19" s="99">
        <v>471077</v>
      </c>
      <c r="D19" s="99">
        <v>386318</v>
      </c>
      <c r="E19" s="99">
        <v>92661</v>
      </c>
      <c r="F19" s="99">
        <v>454215</v>
      </c>
      <c r="G19" s="99">
        <v>0</v>
      </c>
      <c r="H19" s="99">
        <v>0</v>
      </c>
      <c r="I19" s="105">
        <v>43074</v>
      </c>
    </row>
    <row r="20" spans="1:9" ht="16.5" customHeight="1" x14ac:dyDescent="0.3">
      <c r="A20" s="46" t="s">
        <v>88</v>
      </c>
      <c r="B20" s="6">
        <v>224254.57</v>
      </c>
      <c r="C20" s="107">
        <v>18328.36</v>
      </c>
      <c r="D20" s="107">
        <v>47345.17</v>
      </c>
      <c r="E20" s="107">
        <v>69066.539999999994</v>
      </c>
      <c r="F20" s="107">
        <v>5441.17</v>
      </c>
      <c r="G20" s="107">
        <v>407.8</v>
      </c>
      <c r="H20" s="107">
        <v>83665.529999999897</v>
      </c>
      <c r="I20" s="6">
        <v>0</v>
      </c>
    </row>
    <row r="21" spans="1:9" ht="16.5" customHeight="1" x14ac:dyDescent="0.3">
      <c r="A21" s="46" t="s">
        <v>89</v>
      </c>
      <c r="B21" s="105">
        <v>26514.82</v>
      </c>
      <c r="C21" s="99">
        <v>7140.22</v>
      </c>
      <c r="D21" s="99">
        <v>8268.27</v>
      </c>
      <c r="E21" s="99">
        <v>5599.57</v>
      </c>
      <c r="F21" s="99">
        <v>2844.69</v>
      </c>
      <c r="G21" s="99">
        <v>0</v>
      </c>
      <c r="H21" s="99">
        <v>7.57</v>
      </c>
      <c r="I21" s="105">
        <v>2654.5</v>
      </c>
    </row>
    <row r="22" spans="1:9" ht="16.5" customHeight="1" x14ac:dyDescent="0.3">
      <c r="A22" s="46" t="s">
        <v>90</v>
      </c>
      <c r="B22" s="6">
        <v>2906498</v>
      </c>
      <c r="C22" s="107">
        <v>945229</v>
      </c>
      <c r="D22" s="107">
        <v>979071</v>
      </c>
      <c r="E22" s="107">
        <v>593815</v>
      </c>
      <c r="F22" s="107">
        <v>259143</v>
      </c>
      <c r="G22" s="107">
        <v>0</v>
      </c>
      <c r="H22" s="107">
        <v>0</v>
      </c>
      <c r="I22" s="6">
        <v>129240</v>
      </c>
    </row>
    <row r="23" spans="1:9" ht="16.5" customHeight="1" x14ac:dyDescent="0.3">
      <c r="A23" s="46" t="s">
        <v>91</v>
      </c>
      <c r="B23" s="105">
        <v>2466.2560379639399</v>
      </c>
      <c r="C23" s="99">
        <v>329.15462300000002</v>
      </c>
      <c r="D23" s="99">
        <v>779.269090693414</v>
      </c>
      <c r="E23" s="99">
        <v>772.58647140999994</v>
      </c>
      <c r="F23" s="99">
        <v>83.286000000000001</v>
      </c>
      <c r="G23" s="99">
        <v>0</v>
      </c>
      <c r="H23" s="99">
        <v>2.823</v>
      </c>
      <c r="I23" s="105">
        <v>499.136852860521</v>
      </c>
    </row>
    <row r="24" spans="1:9" ht="16.5" customHeight="1" x14ac:dyDescent="0.3">
      <c r="A24" s="46" t="s">
        <v>92</v>
      </c>
      <c r="B24" s="6">
        <v>37819</v>
      </c>
      <c r="C24" s="107">
        <v>19144</v>
      </c>
      <c r="D24" s="107">
        <v>17510</v>
      </c>
      <c r="E24" s="107">
        <v>801</v>
      </c>
      <c r="F24" s="107">
        <v>0</v>
      </c>
      <c r="G24" s="107">
        <v>0</v>
      </c>
      <c r="H24" s="107">
        <v>0</v>
      </c>
      <c r="I24" s="6">
        <v>364</v>
      </c>
    </row>
    <row r="25" spans="1:9" ht="16.5" customHeight="1" x14ac:dyDescent="0.3">
      <c r="A25" s="46" t="s">
        <v>93</v>
      </c>
      <c r="B25" s="105">
        <v>917954</v>
      </c>
      <c r="C25" s="99">
        <v>420625</v>
      </c>
      <c r="D25" s="99">
        <v>348472</v>
      </c>
      <c r="E25" s="99">
        <v>55600</v>
      </c>
      <c r="F25" s="99">
        <v>84408</v>
      </c>
      <c r="G25" s="99">
        <v>0</v>
      </c>
      <c r="H25" s="99">
        <v>0</v>
      </c>
      <c r="I25" s="105">
        <v>8849</v>
      </c>
    </row>
    <row r="26" spans="1:9" ht="16.5" customHeight="1" x14ac:dyDescent="0.3">
      <c r="A26" s="46" t="s">
        <v>94</v>
      </c>
      <c r="B26" s="6">
        <v>89808.664999999994</v>
      </c>
      <c r="C26" s="107">
        <v>19628.419999999998</v>
      </c>
      <c r="D26" s="107">
        <v>22005.069</v>
      </c>
      <c r="E26" s="107">
        <v>18102.733</v>
      </c>
      <c r="F26" s="107">
        <v>27856.386999999999</v>
      </c>
      <c r="G26" s="107">
        <v>0</v>
      </c>
      <c r="H26" s="107">
        <v>1602.9670000000001</v>
      </c>
      <c r="I26" s="6">
        <v>613.08900000000006</v>
      </c>
    </row>
    <row r="27" spans="1:9" ht="16.5" customHeight="1" x14ac:dyDescent="0.3">
      <c r="A27" s="46" t="s">
        <v>95</v>
      </c>
      <c r="B27" s="105">
        <v>6990.5054554151802</v>
      </c>
      <c r="C27" s="99">
        <v>930.31003574503995</v>
      </c>
      <c r="D27" s="99">
        <v>1083.0595217699999</v>
      </c>
      <c r="E27" s="99">
        <v>2457.10341041014</v>
      </c>
      <c r="F27" s="99">
        <v>1521.0454871500001</v>
      </c>
      <c r="G27" s="99">
        <v>0</v>
      </c>
      <c r="H27" s="99">
        <v>0</v>
      </c>
      <c r="I27" s="105">
        <v>998.98700034000001</v>
      </c>
    </row>
    <row r="28" spans="1:9" ht="16.5" customHeight="1" x14ac:dyDescent="0.3">
      <c r="A28" s="46" t="s">
        <v>96</v>
      </c>
      <c r="B28" s="6">
        <v>21074</v>
      </c>
      <c r="C28" s="107">
        <v>306.7</v>
      </c>
      <c r="D28" s="107">
        <v>10735.3</v>
      </c>
      <c r="E28" s="107">
        <v>489.6</v>
      </c>
      <c r="F28" s="107">
        <v>104.7</v>
      </c>
      <c r="G28" s="107">
        <v>552.9</v>
      </c>
      <c r="H28" s="107">
        <v>338.4</v>
      </c>
      <c r="I28" s="6">
        <v>8546.4</v>
      </c>
    </row>
    <row r="29" spans="1:9" ht="16.5" customHeight="1" x14ac:dyDescent="0.3">
      <c r="A29" s="46" t="s">
        <v>97</v>
      </c>
      <c r="B29" s="105">
        <v>3932.7220000000002</v>
      </c>
      <c r="C29" s="99">
        <v>332.93599999999998</v>
      </c>
      <c r="D29" s="99">
        <v>1556.5309999999999</v>
      </c>
      <c r="E29" s="99">
        <v>1997.614</v>
      </c>
      <c r="F29" s="99">
        <v>45.640999999999998</v>
      </c>
      <c r="G29" s="99">
        <v>0</v>
      </c>
      <c r="H29" s="99">
        <v>0</v>
      </c>
      <c r="I29" s="105">
        <v>0</v>
      </c>
    </row>
    <row r="30" spans="1:9" ht="16.5" customHeight="1" x14ac:dyDescent="0.3">
      <c r="A30" s="46" t="s">
        <v>98</v>
      </c>
      <c r="B30" s="6">
        <v>2264</v>
      </c>
      <c r="C30" s="107">
        <v>1357</v>
      </c>
      <c r="D30" s="107">
        <v>168</v>
      </c>
      <c r="E30" s="107">
        <v>673</v>
      </c>
      <c r="F30" s="107">
        <v>66</v>
      </c>
      <c r="G30" s="107">
        <v>0</v>
      </c>
      <c r="H30" s="107">
        <v>0</v>
      </c>
      <c r="I30" s="6">
        <v>0</v>
      </c>
    </row>
    <row r="31" spans="1:9" ht="16.5" customHeight="1" x14ac:dyDescent="0.3">
      <c r="A31" s="46" t="s">
        <v>99</v>
      </c>
      <c r="B31" s="105">
        <v>182122</v>
      </c>
      <c r="C31" s="99">
        <v>32821</v>
      </c>
      <c r="D31" s="99">
        <v>59305</v>
      </c>
      <c r="E31" s="99">
        <v>69539</v>
      </c>
      <c r="F31" s="99">
        <v>9044</v>
      </c>
      <c r="G31" s="99">
        <v>466</v>
      </c>
      <c r="H31" s="99">
        <v>10947</v>
      </c>
      <c r="I31" s="105">
        <v>0</v>
      </c>
    </row>
    <row r="32" spans="1:9" ht="16.5" customHeight="1" x14ac:dyDescent="0.3">
      <c r="A32" s="46" t="s">
        <v>100</v>
      </c>
      <c r="B32" s="6">
        <v>2393201</v>
      </c>
      <c r="C32" s="107">
        <v>1453109</v>
      </c>
      <c r="D32" s="107">
        <v>232727</v>
      </c>
      <c r="E32" s="107">
        <v>522228</v>
      </c>
      <c r="F32" s="107">
        <v>180465</v>
      </c>
      <c r="G32" s="107">
        <v>0</v>
      </c>
      <c r="H32" s="107">
        <v>3824</v>
      </c>
      <c r="I32" s="6">
        <v>848</v>
      </c>
    </row>
    <row r="33" spans="1:9" ht="16.5" customHeight="1" x14ac:dyDescent="0.3">
      <c r="A33" s="46" t="s">
        <v>101</v>
      </c>
      <c r="B33" s="105">
        <v>461828.32942511397</v>
      </c>
      <c r="C33" s="99">
        <v>148661.33449776299</v>
      </c>
      <c r="D33" s="99">
        <v>157288.767786554</v>
      </c>
      <c r="E33" s="99">
        <v>135269.48586820599</v>
      </c>
      <c r="F33" s="99">
        <v>20608.741272590501</v>
      </c>
      <c r="G33" s="99">
        <v>0</v>
      </c>
      <c r="H33" s="99">
        <v>0</v>
      </c>
      <c r="I33" s="105">
        <v>0</v>
      </c>
    </row>
    <row r="34" spans="1:9" ht="16.5" customHeight="1" x14ac:dyDescent="0.3">
      <c r="A34" s="46" t="s">
        <v>102</v>
      </c>
      <c r="B34" s="6">
        <v>39646.716250439997</v>
      </c>
      <c r="C34" s="107">
        <v>1279.1311668599999</v>
      </c>
      <c r="D34" s="107">
        <v>20140.471111710001</v>
      </c>
      <c r="E34" s="107">
        <v>3736.1034880399998</v>
      </c>
      <c r="F34" s="107">
        <v>11944.4278467</v>
      </c>
      <c r="G34" s="107">
        <v>238.29272173000001</v>
      </c>
      <c r="H34" s="107">
        <v>1446.0053755900001</v>
      </c>
      <c r="I34" s="6">
        <v>862.28453980999996</v>
      </c>
    </row>
    <row r="35" spans="1:9" ht="16.5" customHeight="1" x14ac:dyDescent="0.3">
      <c r="A35" s="46" t="s">
        <v>103</v>
      </c>
      <c r="B35" s="105">
        <v>840975.11300000001</v>
      </c>
      <c r="C35" s="99">
        <v>475105.05499999999</v>
      </c>
      <c r="D35" s="99">
        <v>144620.704</v>
      </c>
      <c r="E35" s="99">
        <v>59377.716</v>
      </c>
      <c r="F35" s="99">
        <v>4408.2929999999997</v>
      </c>
      <c r="G35" s="99">
        <v>437.06099999999998</v>
      </c>
      <c r="H35" s="99">
        <v>58359.358</v>
      </c>
      <c r="I35" s="105">
        <v>98666.926000000007</v>
      </c>
    </row>
    <row r="36" spans="1:9" ht="16.5" customHeight="1" x14ac:dyDescent="0.25">
      <c r="A36" s="44"/>
    </row>
    <row r="37" spans="1:9" ht="16.5" customHeight="1" x14ac:dyDescent="0.25">
      <c r="A37" s="44"/>
    </row>
  </sheetData>
  <sheetProtection algorithmName="SHA-512" hashValue="krjLapo4FsVsxl4FWXniPhpZYaWfnDvRVG1DEB1AsuFpX3aJdroYIl8S+js+shQFGf1e4/hzi5BZMw4KCb+xyA==" saltValue="EH8K7onpeSDX2rwEdTUmcQ==" spinCount="100000" sheet="1" objects="1" scenarios="1"/>
  <mergeCells count="1">
    <mergeCell ref="A1:B1"/>
  </mergeCells>
  <conditionalFormatting sqref="B8:I35">
    <cfRule type="cellIs" dxfId="95" priority="2" operator="between">
      <formula>0</formula>
      <formula>0.1</formula>
    </cfRule>
    <cfRule type="cellIs" dxfId="94" priority="3" operator="lessThan">
      <formula>0</formula>
    </cfRule>
    <cfRule type="cellIs" dxfId="93" priority="4" operator="greaterThanOrEqual">
      <formula>0.1</formula>
    </cfRule>
  </conditionalFormatting>
  <conditionalFormatting sqref="A1:XFD1048576">
    <cfRule type="cellIs" dxfId="92" priority="1" operator="between">
      <formula>-0.1</formula>
      <formula>0</formula>
    </cfRule>
  </conditionalFormatting>
  <pageMargins left="0.7" right="0.7" top="0.75" bottom="0.75" header="0.3" footer="0.3"/>
  <pageSetup paperSize="9" scale="86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K38"/>
  <sheetViews>
    <sheetView showGridLines="0" showZeros="0" zoomScale="85" zoomScaleNormal="85" workbookViewId="0">
      <selection activeCell="A100" sqref="A100"/>
    </sheetView>
  </sheetViews>
  <sheetFormatPr defaultColWidth="16.7109375" defaultRowHeight="16.5" customHeight="1" x14ac:dyDescent="0.3"/>
  <cols>
    <col min="1" max="4" width="16.7109375" style="1"/>
    <col min="5" max="5" width="16.7109375" style="1" customWidth="1"/>
    <col min="6" max="6" width="1.140625" style="52" customWidth="1"/>
    <col min="7" max="16384" width="16.7109375" style="1"/>
  </cols>
  <sheetData>
    <row r="1" spans="1:11" ht="16.5" customHeight="1" x14ac:dyDescent="0.3">
      <c r="A1" s="175" t="str">
        <f>'Table of Contents'!C13</f>
        <v>Table 2.5</v>
      </c>
      <c r="B1" s="175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"UCITS: "&amp;'Table of Contents'!A13&amp;", "&amp;'Table of Contents'!A3</f>
        <v>UCITS: Total Net Assets of ETFs and Funds of Funds, 2016:Q2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110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4" t="s">
        <v>176</v>
      </c>
      <c r="C6" s="54"/>
      <c r="D6" s="54"/>
      <c r="E6" s="54"/>
      <c r="G6" s="54" t="s">
        <v>177</v>
      </c>
      <c r="H6" s="54"/>
      <c r="I6" s="54"/>
      <c r="J6" s="54"/>
      <c r="K6" s="54"/>
    </row>
    <row r="7" spans="1:11" ht="16.5" customHeight="1" thickBot="1" x14ac:dyDescent="0.35">
      <c r="A7" s="39"/>
      <c r="B7" s="55" t="s">
        <v>108</v>
      </c>
      <c r="C7" s="49" t="s">
        <v>111</v>
      </c>
      <c r="D7" s="49" t="s">
        <v>112</v>
      </c>
      <c r="E7" s="49" t="s">
        <v>113</v>
      </c>
      <c r="G7" s="55" t="s">
        <v>108</v>
      </c>
      <c r="H7" s="49" t="s">
        <v>111</v>
      </c>
      <c r="I7" s="49" t="s">
        <v>115</v>
      </c>
      <c r="J7" s="49" t="s">
        <v>116</v>
      </c>
      <c r="K7" s="49" t="s">
        <v>113</v>
      </c>
    </row>
    <row r="8" spans="1:11" ht="16.5" customHeight="1" x14ac:dyDescent="0.3">
      <c r="A8" s="49" t="s">
        <v>76</v>
      </c>
      <c r="B8" s="120">
        <v>0</v>
      </c>
      <c r="C8" s="117">
        <v>0</v>
      </c>
      <c r="D8" s="117">
        <v>0</v>
      </c>
      <c r="E8" s="117">
        <v>0</v>
      </c>
      <c r="G8" s="117">
        <v>13274.464</v>
      </c>
      <c r="H8" s="117">
        <v>2571.9369999999999</v>
      </c>
      <c r="I8" s="117">
        <v>623.20899999999995</v>
      </c>
      <c r="J8" s="117">
        <v>10079.317999999999</v>
      </c>
      <c r="K8" s="117">
        <v>0</v>
      </c>
    </row>
    <row r="9" spans="1:11" ht="16.5" customHeight="1" x14ac:dyDescent="0.3">
      <c r="A9" s="49" t="s">
        <v>77</v>
      </c>
      <c r="B9" s="105">
        <v>228.56067787999999</v>
      </c>
      <c r="C9" s="99">
        <v>228.56067787999999</v>
      </c>
      <c r="D9" s="99">
        <v>0</v>
      </c>
      <c r="E9" s="105">
        <v>0</v>
      </c>
      <c r="G9" s="105">
        <v>26959.294801896001</v>
      </c>
      <c r="H9" s="99">
        <v>370.905901728</v>
      </c>
      <c r="I9" s="99">
        <v>1388.178354568</v>
      </c>
      <c r="J9" s="99">
        <v>25183.721760756001</v>
      </c>
      <c r="K9" s="105">
        <v>16.488784844000001</v>
      </c>
    </row>
    <row r="10" spans="1:11" ht="16.5" customHeight="1" x14ac:dyDescent="0.3">
      <c r="A10" s="49" t="s">
        <v>78</v>
      </c>
      <c r="B10" s="6">
        <v>0</v>
      </c>
      <c r="C10" s="107">
        <v>0</v>
      </c>
      <c r="D10" s="107">
        <v>0</v>
      </c>
      <c r="E10" s="6">
        <v>0</v>
      </c>
      <c r="G10" s="6">
        <v>5.2320000000000002</v>
      </c>
      <c r="H10" s="107">
        <v>5.2320000000000002</v>
      </c>
      <c r="I10" s="107">
        <v>0</v>
      </c>
      <c r="J10" s="107">
        <v>0</v>
      </c>
      <c r="K10" s="6">
        <v>0</v>
      </c>
    </row>
    <row r="11" spans="1:11" ht="16.5" customHeight="1" x14ac:dyDescent="0.3">
      <c r="A11" s="49" t="s">
        <v>79</v>
      </c>
      <c r="B11" s="105">
        <v>0</v>
      </c>
      <c r="C11" s="99">
        <v>0</v>
      </c>
      <c r="D11" s="99">
        <v>0</v>
      </c>
      <c r="E11" s="105">
        <v>0</v>
      </c>
      <c r="G11" s="105">
        <v>0</v>
      </c>
      <c r="H11" s="99">
        <v>0</v>
      </c>
      <c r="I11" s="99">
        <v>0</v>
      </c>
      <c r="J11" s="99">
        <v>0</v>
      </c>
      <c r="K11" s="105">
        <v>0</v>
      </c>
    </row>
    <row r="12" spans="1:11" ht="16.5" customHeight="1" x14ac:dyDescent="0.3">
      <c r="A12" s="49" t="s">
        <v>80</v>
      </c>
      <c r="B12" s="6">
        <v>0</v>
      </c>
      <c r="C12" s="107">
        <v>0</v>
      </c>
      <c r="D12" s="107">
        <v>0</v>
      </c>
      <c r="E12" s="6">
        <v>0</v>
      </c>
      <c r="F12" s="113"/>
      <c r="G12" s="6">
        <v>19142.6466</v>
      </c>
      <c r="H12" s="107">
        <v>0</v>
      </c>
      <c r="I12" s="107">
        <v>0</v>
      </c>
      <c r="J12" s="107">
        <v>0</v>
      </c>
      <c r="K12" s="6">
        <v>19142.6466</v>
      </c>
    </row>
    <row r="13" spans="1:11" ht="16.5" customHeight="1" x14ac:dyDescent="0.3">
      <c r="A13" s="49" t="s">
        <v>81</v>
      </c>
      <c r="B13" s="105">
        <v>0</v>
      </c>
      <c r="C13" s="99">
        <v>0</v>
      </c>
      <c r="D13" s="99">
        <v>0</v>
      </c>
      <c r="E13" s="105">
        <v>0</v>
      </c>
      <c r="F13" s="113"/>
      <c r="G13" s="105">
        <v>43447.732000000004</v>
      </c>
      <c r="H13" s="99">
        <v>4312.7160000000003</v>
      </c>
      <c r="I13" s="99">
        <v>19567.136999999999</v>
      </c>
      <c r="J13" s="99">
        <v>19567.879000000001</v>
      </c>
      <c r="K13" s="105">
        <v>0</v>
      </c>
    </row>
    <row r="14" spans="1:11" ht="16.5" customHeight="1" x14ac:dyDescent="0.3">
      <c r="A14" s="49" t="s">
        <v>82</v>
      </c>
      <c r="B14" s="6">
        <v>181.26499999999999</v>
      </c>
      <c r="C14" s="107">
        <v>181.26499999999999</v>
      </c>
      <c r="D14" s="107">
        <v>0</v>
      </c>
      <c r="E14" s="6">
        <v>0</v>
      </c>
      <c r="F14" s="113"/>
      <c r="G14" s="6">
        <v>10384.482</v>
      </c>
      <c r="H14" s="107">
        <v>1099.0519999999999</v>
      </c>
      <c r="I14" s="107">
        <v>826.904</v>
      </c>
      <c r="J14" s="107">
        <v>8458.5259999999998</v>
      </c>
      <c r="K14" s="6">
        <v>0</v>
      </c>
    </row>
    <row r="15" spans="1:11" ht="16.5" customHeight="1" x14ac:dyDescent="0.3">
      <c r="A15" s="49" t="s">
        <v>83</v>
      </c>
      <c r="B15" s="105">
        <v>0</v>
      </c>
      <c r="C15" s="99">
        <v>0</v>
      </c>
      <c r="D15" s="99">
        <v>0</v>
      </c>
      <c r="E15" s="105">
        <v>0</v>
      </c>
      <c r="F15" s="113"/>
      <c r="G15" s="105">
        <v>0</v>
      </c>
      <c r="H15" s="99">
        <v>0</v>
      </c>
      <c r="I15" s="99">
        <v>0</v>
      </c>
      <c r="J15" s="99">
        <v>0</v>
      </c>
      <c r="K15" s="105">
        <v>0</v>
      </c>
    </row>
    <row r="16" spans="1:11" ht="16.5" customHeight="1" x14ac:dyDescent="0.3">
      <c r="A16" s="49" t="s">
        <v>84</v>
      </c>
      <c r="B16" s="6">
        <v>41722.341999999997</v>
      </c>
      <c r="C16" s="107">
        <v>35421.444000000003</v>
      </c>
      <c r="D16" s="107">
        <v>5452.0680000000002</v>
      </c>
      <c r="E16" s="6">
        <v>848.83</v>
      </c>
      <c r="F16" s="113"/>
      <c r="G16" s="6">
        <v>16203.868</v>
      </c>
      <c r="H16" s="107">
        <v>3402.636</v>
      </c>
      <c r="I16" s="107">
        <v>248.13800000000001</v>
      </c>
      <c r="J16" s="107">
        <v>12309.018</v>
      </c>
      <c r="K16" s="6">
        <v>244.07599999999999</v>
      </c>
    </row>
    <row r="17" spans="1:11" ht="16.5" customHeight="1" x14ac:dyDescent="0.3">
      <c r="A17" s="49" t="s">
        <v>85</v>
      </c>
      <c r="B17" s="105">
        <v>24.157</v>
      </c>
      <c r="C17" s="99">
        <v>24.157</v>
      </c>
      <c r="D17" s="99">
        <v>0</v>
      </c>
      <c r="E17" s="105">
        <v>0</v>
      </c>
      <c r="F17" s="113"/>
      <c r="G17" s="105">
        <v>444.70499999999998</v>
      </c>
      <c r="H17" s="99">
        <v>194.56200000000001</v>
      </c>
      <c r="I17" s="99">
        <v>71.459000000000003</v>
      </c>
      <c r="J17" s="99">
        <v>178.684</v>
      </c>
      <c r="K17" s="105">
        <v>0</v>
      </c>
    </row>
    <row r="18" spans="1:11" ht="16.5" customHeight="1" x14ac:dyDescent="0.3">
      <c r="A18" s="49" t="s">
        <v>86</v>
      </c>
      <c r="B18" s="6">
        <v>0</v>
      </c>
      <c r="C18" s="107">
        <v>0</v>
      </c>
      <c r="D18" s="107">
        <v>0</v>
      </c>
      <c r="E18" s="6">
        <v>0</v>
      </c>
      <c r="F18" s="113"/>
      <c r="G18" s="6">
        <v>0</v>
      </c>
      <c r="H18" s="107">
        <v>0</v>
      </c>
      <c r="I18" s="107">
        <v>0</v>
      </c>
      <c r="J18" s="107">
        <v>0</v>
      </c>
      <c r="K18" s="6">
        <v>0</v>
      </c>
    </row>
    <row r="19" spans="1:11" ht="16.5" customHeight="1" x14ac:dyDescent="0.3">
      <c r="A19" s="49" t="s">
        <v>87</v>
      </c>
      <c r="B19" s="105">
        <v>245752</v>
      </c>
      <c r="C19" s="99">
        <v>148457</v>
      </c>
      <c r="D19" s="99">
        <v>90017</v>
      </c>
      <c r="E19" s="105">
        <v>7278</v>
      </c>
      <c r="F19" s="113"/>
      <c r="G19" s="105">
        <v>0</v>
      </c>
      <c r="H19" s="99">
        <v>0</v>
      </c>
      <c r="I19" s="99">
        <v>0</v>
      </c>
      <c r="J19" s="99">
        <v>0</v>
      </c>
      <c r="K19" s="105">
        <v>0</v>
      </c>
    </row>
    <row r="20" spans="1:11" ht="16.5" customHeight="1" x14ac:dyDescent="0.3">
      <c r="A20" s="49" t="s">
        <v>88</v>
      </c>
      <c r="B20" s="6">
        <v>0</v>
      </c>
      <c r="C20" s="107">
        <v>0</v>
      </c>
      <c r="D20" s="107">
        <v>0</v>
      </c>
      <c r="E20" s="6">
        <v>0</v>
      </c>
      <c r="F20" s="113"/>
      <c r="G20" s="6">
        <v>42541.22</v>
      </c>
      <c r="H20" s="107">
        <v>474.72</v>
      </c>
      <c r="I20" s="107">
        <v>1422.48</v>
      </c>
      <c r="J20" s="107">
        <v>40644.019999999997</v>
      </c>
      <c r="K20" s="6">
        <v>0</v>
      </c>
    </row>
    <row r="21" spans="1:11" ht="16.5" customHeight="1" x14ac:dyDescent="0.3">
      <c r="A21" s="49" t="s">
        <v>89</v>
      </c>
      <c r="B21" s="105">
        <v>0</v>
      </c>
      <c r="C21" s="99">
        <v>0</v>
      </c>
      <c r="D21" s="99">
        <v>0</v>
      </c>
      <c r="E21" s="105">
        <v>0</v>
      </c>
      <c r="F21" s="113"/>
      <c r="G21" s="105">
        <v>263.07</v>
      </c>
      <c r="H21" s="99">
        <v>0</v>
      </c>
      <c r="I21" s="99">
        <v>19.420000000000002</v>
      </c>
      <c r="J21" s="99">
        <v>0</v>
      </c>
      <c r="K21" s="105">
        <v>243.65</v>
      </c>
    </row>
    <row r="22" spans="1:11" ht="16.5" customHeight="1" x14ac:dyDescent="0.3">
      <c r="A22" s="49" t="s">
        <v>90</v>
      </c>
      <c r="B22" s="6">
        <v>0</v>
      </c>
      <c r="C22" s="107">
        <v>0</v>
      </c>
      <c r="D22" s="107">
        <v>0</v>
      </c>
      <c r="E22" s="6">
        <v>0</v>
      </c>
      <c r="F22" s="113"/>
      <c r="G22" s="6">
        <v>120136</v>
      </c>
      <c r="H22" s="107">
        <v>0</v>
      </c>
      <c r="I22" s="107">
        <v>0</v>
      </c>
      <c r="J22" s="107">
        <v>0</v>
      </c>
      <c r="K22" s="6">
        <v>0</v>
      </c>
    </row>
    <row r="23" spans="1:11" ht="16.5" customHeight="1" x14ac:dyDescent="0.3">
      <c r="A23" s="49" t="s">
        <v>91</v>
      </c>
      <c r="B23" s="105">
        <v>0</v>
      </c>
      <c r="C23" s="99">
        <v>0</v>
      </c>
      <c r="D23" s="99">
        <v>0</v>
      </c>
      <c r="E23" s="105">
        <v>0</v>
      </c>
      <c r="F23" s="113"/>
      <c r="G23" s="105">
        <v>2.9740000000000002</v>
      </c>
      <c r="H23" s="99">
        <v>0</v>
      </c>
      <c r="I23" s="99">
        <v>0</v>
      </c>
      <c r="J23" s="99">
        <v>0</v>
      </c>
      <c r="K23" s="105">
        <v>2.9740000000000002</v>
      </c>
    </row>
    <row r="24" spans="1:11" ht="16.5" customHeight="1" x14ac:dyDescent="0.3">
      <c r="A24" s="49" t="s">
        <v>92</v>
      </c>
      <c r="B24" s="6">
        <v>1667</v>
      </c>
      <c r="C24" s="107">
        <v>0</v>
      </c>
      <c r="D24" s="107">
        <v>0</v>
      </c>
      <c r="E24" s="6">
        <v>0</v>
      </c>
      <c r="F24" s="113"/>
      <c r="G24" s="6">
        <v>9872</v>
      </c>
      <c r="H24" s="107">
        <v>0</v>
      </c>
      <c r="I24" s="107">
        <v>0</v>
      </c>
      <c r="J24" s="107">
        <v>0</v>
      </c>
      <c r="K24" s="6">
        <v>0</v>
      </c>
    </row>
    <row r="25" spans="1:11" ht="16.5" customHeight="1" x14ac:dyDescent="0.3">
      <c r="A25" s="49" t="s">
        <v>93</v>
      </c>
      <c r="B25" s="105">
        <v>0</v>
      </c>
      <c r="C25" s="99">
        <v>0</v>
      </c>
      <c r="D25" s="99">
        <v>0</v>
      </c>
      <c r="E25" s="105">
        <v>0</v>
      </c>
      <c r="F25" s="113"/>
      <c r="G25" s="105">
        <v>0</v>
      </c>
      <c r="H25" s="99">
        <v>0</v>
      </c>
      <c r="I25" s="99">
        <v>0</v>
      </c>
      <c r="J25" s="99">
        <v>0</v>
      </c>
      <c r="K25" s="105">
        <v>0</v>
      </c>
    </row>
    <row r="26" spans="1:11" ht="16.5" customHeight="1" x14ac:dyDescent="0.3">
      <c r="A26" s="49" t="s">
        <v>94</v>
      </c>
      <c r="B26" s="6">
        <v>0</v>
      </c>
      <c r="C26" s="107">
        <v>0</v>
      </c>
      <c r="D26" s="107">
        <v>0</v>
      </c>
      <c r="E26" s="6">
        <v>0</v>
      </c>
      <c r="F26" s="113"/>
      <c r="G26" s="6">
        <v>1283.184</v>
      </c>
      <c r="H26" s="107">
        <v>145.928</v>
      </c>
      <c r="I26" s="107">
        <v>29.154</v>
      </c>
      <c r="J26" s="107">
        <v>721.28200000000004</v>
      </c>
      <c r="K26" s="6">
        <v>386.82</v>
      </c>
    </row>
    <row r="27" spans="1:11" ht="16.5" customHeight="1" x14ac:dyDescent="0.3">
      <c r="A27" s="49" t="s">
        <v>95</v>
      </c>
      <c r="B27" s="105">
        <v>0</v>
      </c>
      <c r="C27" s="99">
        <v>0</v>
      </c>
      <c r="D27" s="99">
        <v>0</v>
      </c>
      <c r="E27" s="105">
        <v>0</v>
      </c>
      <c r="F27" s="113"/>
      <c r="G27" s="105">
        <v>1914.8341124799999</v>
      </c>
      <c r="H27" s="99">
        <v>0</v>
      </c>
      <c r="I27" s="99">
        <v>0</v>
      </c>
      <c r="J27" s="99">
        <v>1914.8341124799999</v>
      </c>
      <c r="K27" s="105">
        <v>0</v>
      </c>
    </row>
    <row r="28" spans="1:11" ht="16.5" customHeight="1" x14ac:dyDescent="0.3">
      <c r="A28" s="49" t="s">
        <v>96</v>
      </c>
      <c r="B28" s="6">
        <v>2.0499999999999998</v>
      </c>
      <c r="C28" s="107">
        <v>2.0499999999999998</v>
      </c>
      <c r="D28" s="107">
        <v>0</v>
      </c>
      <c r="E28" s="6">
        <v>0</v>
      </c>
      <c r="F28" s="113"/>
      <c r="G28" s="6">
        <v>0</v>
      </c>
      <c r="H28" s="107">
        <v>0</v>
      </c>
      <c r="I28" s="107">
        <v>0</v>
      </c>
      <c r="J28" s="107">
        <v>0</v>
      </c>
      <c r="K28" s="6">
        <v>0</v>
      </c>
    </row>
    <row r="29" spans="1:11" ht="16.5" customHeight="1" x14ac:dyDescent="0.3">
      <c r="A29" s="49" t="s">
        <v>97</v>
      </c>
      <c r="B29" s="105">
        <v>0</v>
      </c>
      <c r="C29" s="99">
        <v>0</v>
      </c>
      <c r="D29" s="99">
        <v>0</v>
      </c>
      <c r="E29" s="105">
        <v>0</v>
      </c>
      <c r="F29" s="113"/>
      <c r="G29" s="105">
        <v>0</v>
      </c>
      <c r="H29" s="99">
        <v>0</v>
      </c>
      <c r="I29" s="99">
        <v>0</v>
      </c>
      <c r="J29" s="99">
        <v>0</v>
      </c>
      <c r="K29" s="105">
        <v>0</v>
      </c>
    </row>
    <row r="30" spans="1:11" ht="16.5" customHeight="1" x14ac:dyDescent="0.3">
      <c r="A30" s="49" t="s">
        <v>98</v>
      </c>
      <c r="B30" s="6">
        <v>0</v>
      </c>
      <c r="C30" s="107">
        <v>0</v>
      </c>
      <c r="D30" s="107">
        <v>0</v>
      </c>
      <c r="E30" s="6">
        <v>0</v>
      </c>
      <c r="F30" s="113"/>
      <c r="G30" s="6">
        <v>62</v>
      </c>
      <c r="H30" s="107">
        <v>56</v>
      </c>
      <c r="I30" s="107">
        <v>0</v>
      </c>
      <c r="J30" s="107">
        <v>6</v>
      </c>
      <c r="K30" s="6">
        <v>0</v>
      </c>
    </row>
    <row r="31" spans="1:11" ht="16.5" customHeight="1" x14ac:dyDescent="0.3">
      <c r="A31" s="49" t="s">
        <v>99</v>
      </c>
      <c r="B31" s="105">
        <v>293</v>
      </c>
      <c r="C31" s="99">
        <v>293</v>
      </c>
      <c r="D31" s="99">
        <v>0</v>
      </c>
      <c r="E31" s="105">
        <v>0</v>
      </c>
      <c r="F31" s="113"/>
      <c r="G31" s="105">
        <v>0</v>
      </c>
      <c r="H31" s="99">
        <v>0</v>
      </c>
      <c r="I31" s="99">
        <v>0</v>
      </c>
      <c r="J31" s="99">
        <v>0</v>
      </c>
      <c r="K31" s="105">
        <v>0</v>
      </c>
    </row>
    <row r="32" spans="1:11" ht="16.5" customHeight="1" x14ac:dyDescent="0.3">
      <c r="A32" s="49" t="s">
        <v>100</v>
      </c>
      <c r="B32" s="6">
        <v>18362</v>
      </c>
      <c r="C32" s="107">
        <v>18362</v>
      </c>
      <c r="D32" s="107">
        <v>0</v>
      </c>
      <c r="E32" s="6">
        <v>0</v>
      </c>
      <c r="F32" s="113"/>
      <c r="G32" s="6">
        <v>213944</v>
      </c>
      <c r="H32" s="107">
        <v>46131</v>
      </c>
      <c r="I32" s="107">
        <v>70066</v>
      </c>
      <c r="J32" s="107">
        <v>97747</v>
      </c>
      <c r="K32" s="6">
        <v>0</v>
      </c>
    </row>
    <row r="33" spans="1:11" ht="16.5" customHeight="1" x14ac:dyDescent="0.3">
      <c r="A33" s="49" t="s">
        <v>101</v>
      </c>
      <c r="B33" s="105">
        <v>4184.10996468137</v>
      </c>
      <c r="C33" s="99">
        <v>3142.6776257320298</v>
      </c>
      <c r="D33" s="99">
        <v>11.06047231</v>
      </c>
      <c r="E33" s="105">
        <v>1030.3718666393399</v>
      </c>
      <c r="F33" s="113"/>
      <c r="G33" s="105">
        <v>19096.983953387899</v>
      </c>
      <c r="H33" s="99">
        <v>1884.6397480532501</v>
      </c>
      <c r="I33" s="99">
        <v>13129.9520832487</v>
      </c>
      <c r="J33" s="99">
        <v>3267.1096917458999</v>
      </c>
      <c r="K33" s="105">
        <v>815.28243034000002</v>
      </c>
    </row>
    <row r="34" spans="1:11" ht="16.5" customHeight="1" x14ac:dyDescent="0.3">
      <c r="A34" s="49" t="s">
        <v>102</v>
      </c>
      <c r="B34" s="6">
        <v>179.98384931000001</v>
      </c>
      <c r="C34" s="107">
        <v>0</v>
      </c>
      <c r="D34" s="107">
        <v>0</v>
      </c>
      <c r="E34" s="6">
        <v>0</v>
      </c>
      <c r="F34" s="113"/>
      <c r="G34" s="6">
        <v>275.02247160000002</v>
      </c>
      <c r="H34" s="107">
        <v>0</v>
      </c>
      <c r="I34" s="107">
        <v>0</v>
      </c>
      <c r="J34" s="107">
        <v>0</v>
      </c>
      <c r="K34" s="6">
        <v>0</v>
      </c>
    </row>
    <row r="35" spans="1:11" ht="16.5" customHeight="1" x14ac:dyDescent="0.3">
      <c r="A35" s="49" t="s">
        <v>103</v>
      </c>
      <c r="B35" s="105">
        <v>0</v>
      </c>
      <c r="C35" s="99">
        <v>0</v>
      </c>
      <c r="D35" s="99">
        <v>0</v>
      </c>
      <c r="E35" s="105">
        <v>0</v>
      </c>
      <c r="F35" s="113"/>
      <c r="G35" s="105">
        <v>22536.948</v>
      </c>
      <c r="H35" s="99">
        <v>7791.87</v>
      </c>
      <c r="I35" s="99">
        <v>1466.104</v>
      </c>
      <c r="J35" s="99">
        <v>5194.1329999999998</v>
      </c>
      <c r="K35" s="105">
        <v>8084.8410000000003</v>
      </c>
    </row>
    <row r="36" spans="1:11" ht="16.5" customHeight="1" x14ac:dyDescent="0.3">
      <c r="A36" s="39"/>
    </row>
    <row r="37" spans="1:11" ht="16.5" customHeight="1" x14ac:dyDescent="0.3">
      <c r="A37" s="6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</sheetData>
  <sheetProtection algorithmName="SHA-512" hashValue="dw7qpydGp3Plgp9FH8fnSe+NNVMIpwKfBj3p83Fxudyu19vQnAOftIFt05wCTHIOW+hRnh1MzK63dBlHeylA2w==" saltValue="0AjtQXYwO9+WeEjV4ZjHQg==" spinCount="100000" sheet="1" objects="1" scenarios="1"/>
  <mergeCells count="1">
    <mergeCell ref="A1:B1"/>
  </mergeCells>
  <conditionalFormatting sqref="B12:K35 B8:E11 G8:K11">
    <cfRule type="cellIs" dxfId="91" priority="2" operator="between">
      <formula>0</formula>
      <formula>0.1</formula>
    </cfRule>
    <cfRule type="cellIs" dxfId="90" priority="3" operator="lessThan">
      <formula>0</formula>
    </cfRule>
    <cfRule type="cellIs" dxfId="89" priority="4" operator="greaterThanOrEqual">
      <formula>0.1</formula>
    </cfRule>
  </conditionalFormatting>
  <conditionalFormatting sqref="A1:XFD1048576">
    <cfRule type="cellIs" dxfId="88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I37"/>
  <sheetViews>
    <sheetView showGridLines="0" showZeros="0" zoomScale="85" zoomScaleNormal="85" workbookViewId="0">
      <selection activeCell="A100" sqref="A100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9" ht="16.5" customHeight="1" x14ac:dyDescent="0.25">
      <c r="A1" s="175" t="str">
        <f>'Table of Contents'!C16</f>
        <v>Table 2.6</v>
      </c>
      <c r="B1" s="175"/>
      <c r="C1" s="40"/>
    </row>
    <row r="2" spans="1:9" ht="16.5" customHeight="1" x14ac:dyDescent="0.3">
      <c r="A2" s="4" t="str">
        <f>"UCITS: "&amp;'Table of Contents'!A16&amp;", "&amp;'Table of Contents'!A3</f>
        <v>UCITS: Total Net Sales, 2016:Q2</v>
      </c>
      <c r="B2" s="1"/>
      <c r="C2" s="42"/>
      <c r="D2" s="43"/>
    </row>
    <row r="3" spans="1:9" ht="16.5" customHeight="1" x14ac:dyDescent="0.3">
      <c r="A3" s="2" t="s">
        <v>110</v>
      </c>
      <c r="B3" s="1"/>
      <c r="C3" s="42"/>
    </row>
    <row r="4" spans="1:9" ht="16.5" customHeight="1" x14ac:dyDescent="0.25">
      <c r="A4" s="42"/>
      <c r="B4" s="42"/>
      <c r="C4" s="42"/>
    </row>
    <row r="5" spans="1:9" ht="16.5" customHeight="1" x14ac:dyDescent="0.25">
      <c r="A5" s="42"/>
      <c r="B5" s="42"/>
      <c r="C5" s="42"/>
    </row>
    <row r="6" spans="1:9" ht="16.5" customHeight="1" x14ac:dyDescent="0.3">
      <c r="A6" s="44"/>
      <c r="B6" s="54" t="s">
        <v>178</v>
      </c>
      <c r="C6" s="54"/>
      <c r="D6" s="54"/>
      <c r="E6" s="54"/>
      <c r="F6" s="54"/>
      <c r="G6" s="54"/>
      <c r="H6" s="54"/>
      <c r="I6" s="54"/>
    </row>
    <row r="7" spans="1:9" ht="16.5" customHeight="1" thickBot="1" x14ac:dyDescent="0.35">
      <c r="A7" s="38"/>
      <c r="B7" s="126" t="s">
        <v>108</v>
      </c>
      <c r="C7" s="127" t="s">
        <v>111</v>
      </c>
      <c r="D7" s="127" t="s">
        <v>115</v>
      </c>
      <c r="E7" s="127" t="s">
        <v>116</v>
      </c>
      <c r="F7" s="127" t="s">
        <v>171</v>
      </c>
      <c r="G7" s="127" t="s">
        <v>172</v>
      </c>
      <c r="H7" s="127" t="s">
        <v>109</v>
      </c>
      <c r="I7" s="127" t="s">
        <v>113</v>
      </c>
    </row>
    <row r="8" spans="1:9" ht="16.5" customHeight="1" x14ac:dyDescent="0.3">
      <c r="A8" s="46" t="s">
        <v>76</v>
      </c>
      <c r="B8" s="121">
        <v>313.09399999999999</v>
      </c>
      <c r="C8" s="121">
        <v>-14.414999999999999</v>
      </c>
      <c r="D8" s="121">
        <v>35.335000000000001</v>
      </c>
      <c r="E8" s="121">
        <v>306.25099999999998</v>
      </c>
      <c r="F8" s="121">
        <v>2.2170000000000001</v>
      </c>
      <c r="G8" s="121">
        <v>-20.536000000000001</v>
      </c>
      <c r="H8" s="121">
        <v>36.299999999999997</v>
      </c>
      <c r="I8" s="122">
        <v>-32.058</v>
      </c>
    </row>
    <row r="9" spans="1:9" ht="16.5" customHeight="1" x14ac:dyDescent="0.3">
      <c r="A9" s="46" t="s">
        <v>77</v>
      </c>
      <c r="B9" s="123">
        <v>0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123">
        <v>0</v>
      </c>
    </row>
    <row r="10" spans="1:9" ht="16.5" customHeight="1" x14ac:dyDescent="0.3">
      <c r="A10" s="46" t="s">
        <v>78</v>
      </c>
      <c r="B10" s="124">
        <v>50.764547490645803</v>
      </c>
      <c r="C10" s="125">
        <v>12.790096610000001</v>
      </c>
      <c r="D10" s="125">
        <v>-0.40242117999999999</v>
      </c>
      <c r="E10" s="125">
        <v>36.067577720645801</v>
      </c>
      <c r="F10" s="125">
        <v>2.3324204800000001</v>
      </c>
      <c r="G10" s="125">
        <v>0</v>
      </c>
      <c r="H10" s="125">
        <v>0</v>
      </c>
      <c r="I10" s="124">
        <v>-2.312614E-2</v>
      </c>
    </row>
    <row r="11" spans="1:9" ht="16.5" customHeight="1" x14ac:dyDescent="0.3">
      <c r="A11" s="46" t="s">
        <v>79</v>
      </c>
      <c r="B11" s="123">
        <v>1526.54</v>
      </c>
      <c r="C11" s="32">
        <v>-76.44</v>
      </c>
      <c r="D11" s="32">
        <v>726.2</v>
      </c>
      <c r="E11" s="32">
        <v>-50.74</v>
      </c>
      <c r="F11" s="32">
        <v>1011.37</v>
      </c>
      <c r="G11" s="32">
        <v>0</v>
      </c>
      <c r="H11" s="32">
        <v>0</v>
      </c>
      <c r="I11" s="123">
        <v>-83.85</v>
      </c>
    </row>
    <row r="12" spans="1:9" ht="16.5" customHeight="1" x14ac:dyDescent="0.3">
      <c r="A12" s="46" t="s">
        <v>80</v>
      </c>
      <c r="B12" s="124">
        <v>4796.4213099999997</v>
      </c>
      <c r="C12" s="125">
        <v>403.83454</v>
      </c>
      <c r="D12" s="125">
        <v>74.745530000000002</v>
      </c>
      <c r="E12" s="125">
        <v>3399.7804999999998</v>
      </c>
      <c r="F12" s="125">
        <v>8.9338987500000009</v>
      </c>
      <c r="G12" s="125">
        <v>-1.4071400000000001</v>
      </c>
      <c r="H12" s="125">
        <v>0</v>
      </c>
      <c r="I12" s="124">
        <v>910.53398000000004</v>
      </c>
    </row>
    <row r="13" spans="1:9" ht="16.5" customHeight="1" x14ac:dyDescent="0.3">
      <c r="A13" s="46" t="s">
        <v>81</v>
      </c>
      <c r="B13" s="123">
        <v>16166.781000000001</v>
      </c>
      <c r="C13" s="32">
        <v>2690.8789999999999</v>
      </c>
      <c r="D13" s="32">
        <v>10940.985000000001</v>
      </c>
      <c r="E13" s="32">
        <v>2539.1849999999999</v>
      </c>
      <c r="F13" s="32">
        <v>16.100000000000001</v>
      </c>
      <c r="G13" s="32">
        <v>0</v>
      </c>
      <c r="H13" s="32">
        <v>0</v>
      </c>
      <c r="I13" s="123">
        <v>-20.367999999999999</v>
      </c>
    </row>
    <row r="14" spans="1:9" ht="16.5" customHeight="1" x14ac:dyDescent="0.3">
      <c r="A14" s="46" t="s">
        <v>82</v>
      </c>
      <c r="B14" s="124">
        <v>347.3676064</v>
      </c>
      <c r="C14" s="125">
        <v>-995.15425500000003</v>
      </c>
      <c r="D14" s="125">
        <v>1192.9865150000001</v>
      </c>
      <c r="E14" s="125">
        <v>21.645582829999999</v>
      </c>
      <c r="F14" s="125">
        <v>134.49011300000001</v>
      </c>
      <c r="G14" s="125">
        <v>0</v>
      </c>
      <c r="H14" s="125">
        <v>0</v>
      </c>
      <c r="I14" s="124">
        <v>-6.6003500400000004</v>
      </c>
    </row>
    <row r="15" spans="1:9" ht="16.5" customHeight="1" x14ac:dyDescent="0.3">
      <c r="A15" s="46" t="s">
        <v>83</v>
      </c>
      <c r="B15" s="123">
        <v>-11400</v>
      </c>
      <c r="C15" s="32">
        <v>-2700</v>
      </c>
      <c r="D15" s="32">
        <v>600</v>
      </c>
      <c r="E15" s="32">
        <v>-200</v>
      </c>
      <c r="F15" s="32">
        <v>-8700</v>
      </c>
      <c r="G15" s="32">
        <v>-400</v>
      </c>
      <c r="H15" s="32">
        <v>0</v>
      </c>
      <c r="I15" s="123">
        <v>0</v>
      </c>
    </row>
    <row r="16" spans="1:9" ht="16.5" customHeight="1" x14ac:dyDescent="0.3">
      <c r="A16" s="46" t="s">
        <v>84</v>
      </c>
      <c r="B16" s="124">
        <v>3151.3530000000001</v>
      </c>
      <c r="C16" s="125">
        <v>501.93099999999998</v>
      </c>
      <c r="D16" s="125">
        <v>1021.586</v>
      </c>
      <c r="E16" s="125">
        <v>1618.502</v>
      </c>
      <c r="F16" s="125">
        <v>-65.616</v>
      </c>
      <c r="G16" s="125">
        <v>9.7940000000000005</v>
      </c>
      <c r="H16" s="125">
        <v>35.042999999999999</v>
      </c>
      <c r="I16" s="124">
        <v>30.113</v>
      </c>
    </row>
    <row r="17" spans="1:9" ht="16.5" customHeight="1" x14ac:dyDescent="0.3">
      <c r="A17" s="46" t="s">
        <v>85</v>
      </c>
      <c r="B17" s="123">
        <v>-32.603999999999999</v>
      </c>
      <c r="C17" s="32">
        <v>-19.024999999999999</v>
      </c>
      <c r="D17" s="32">
        <v>1.9239999999999999</v>
      </c>
      <c r="E17" s="32">
        <v>-29.934999999999999</v>
      </c>
      <c r="F17" s="32">
        <v>17.059000000000001</v>
      </c>
      <c r="G17" s="32">
        <v>0</v>
      </c>
      <c r="H17" s="32">
        <v>0</v>
      </c>
      <c r="I17" s="123">
        <v>-2.6269999999999998</v>
      </c>
    </row>
    <row r="18" spans="1:9" ht="16.5" customHeight="1" x14ac:dyDescent="0.3">
      <c r="A18" s="46" t="s">
        <v>86</v>
      </c>
      <c r="B18" s="124">
        <v>7259.9591692642798</v>
      </c>
      <c r="C18" s="125">
        <v>687.60893117510204</v>
      </c>
      <c r="D18" s="125">
        <v>4243.83441318939</v>
      </c>
      <c r="E18" s="125">
        <v>-35.509278208209999</v>
      </c>
      <c r="F18" s="125">
        <v>0</v>
      </c>
      <c r="G18" s="125">
        <v>0</v>
      </c>
      <c r="H18" s="125">
        <v>2789.38955537622</v>
      </c>
      <c r="I18" s="124">
        <v>-425.36445226822002</v>
      </c>
    </row>
    <row r="19" spans="1:9" ht="16.5" customHeight="1" x14ac:dyDescent="0.3">
      <c r="A19" s="46" t="s">
        <v>87</v>
      </c>
      <c r="B19" s="123">
        <v>51979</v>
      </c>
      <c r="C19" s="32">
        <v>7094</v>
      </c>
      <c r="D19" s="32">
        <v>12783</v>
      </c>
      <c r="E19" s="32">
        <v>2585</v>
      </c>
      <c r="F19" s="32">
        <v>29175</v>
      </c>
      <c r="G19" s="32">
        <v>0</v>
      </c>
      <c r="H19" s="32">
        <v>0</v>
      </c>
      <c r="I19" s="123">
        <v>342</v>
      </c>
    </row>
    <row r="20" spans="1:9" ht="16.5" customHeight="1" x14ac:dyDescent="0.3">
      <c r="A20" s="46" t="s">
        <v>88</v>
      </c>
      <c r="B20" s="124">
        <v>2040.39</v>
      </c>
      <c r="C20" s="125">
        <v>-604.37</v>
      </c>
      <c r="D20" s="125">
        <v>106.57</v>
      </c>
      <c r="E20" s="125">
        <v>5261.85</v>
      </c>
      <c r="F20" s="125">
        <v>-327.23</v>
      </c>
      <c r="G20" s="125">
        <v>-83.78</v>
      </c>
      <c r="H20" s="125">
        <v>-2312.65</v>
      </c>
      <c r="I20" s="124">
        <v>0</v>
      </c>
    </row>
    <row r="21" spans="1:9" ht="16.5" customHeight="1" x14ac:dyDescent="0.3">
      <c r="A21" s="46" t="s">
        <v>89</v>
      </c>
      <c r="B21" s="123">
        <v>-446.85</v>
      </c>
      <c r="C21" s="32">
        <v>-247.73</v>
      </c>
      <c r="D21" s="32">
        <v>12.96</v>
      </c>
      <c r="E21" s="32">
        <v>0.11</v>
      </c>
      <c r="F21" s="32">
        <v>-210.5</v>
      </c>
      <c r="G21" s="32">
        <v>0</v>
      </c>
      <c r="H21" s="32">
        <v>6.7</v>
      </c>
      <c r="I21" s="123">
        <v>-8.39</v>
      </c>
    </row>
    <row r="22" spans="1:9" ht="16.5" customHeight="1" x14ac:dyDescent="0.3">
      <c r="A22" s="46" t="s">
        <v>90</v>
      </c>
      <c r="B22" s="124">
        <v>21037</v>
      </c>
      <c r="C22" s="125">
        <v>-10646</v>
      </c>
      <c r="D22" s="125">
        <v>16656</v>
      </c>
      <c r="E22" s="125">
        <v>7240</v>
      </c>
      <c r="F22" s="125">
        <v>6053</v>
      </c>
      <c r="G22" s="125">
        <v>0</v>
      </c>
      <c r="H22" s="125">
        <v>0</v>
      </c>
      <c r="I22" s="124">
        <v>1734</v>
      </c>
    </row>
    <row r="23" spans="1:9" ht="16.5" customHeight="1" x14ac:dyDescent="0.3">
      <c r="A23" s="46" t="s">
        <v>91</v>
      </c>
      <c r="B23" s="123">
        <v>68.698409683899996</v>
      </c>
      <c r="C23" s="32">
        <v>-2.418377</v>
      </c>
      <c r="D23" s="32">
        <v>47.395675753413798</v>
      </c>
      <c r="E23" s="32">
        <v>45.879807479999997</v>
      </c>
      <c r="F23" s="32">
        <v>-23.068000000000001</v>
      </c>
      <c r="G23" s="32">
        <v>0</v>
      </c>
      <c r="H23" s="32">
        <v>-0.325484</v>
      </c>
      <c r="I23" s="123">
        <v>1.23478745052059</v>
      </c>
    </row>
    <row r="24" spans="1:9" ht="16.5" customHeight="1" x14ac:dyDescent="0.3">
      <c r="A24" s="46" t="s">
        <v>92</v>
      </c>
      <c r="B24" s="124">
        <v>-879</v>
      </c>
      <c r="C24" s="125">
        <v>-701</v>
      </c>
      <c r="D24" s="125">
        <v>-210</v>
      </c>
      <c r="E24" s="125">
        <v>39</v>
      </c>
      <c r="F24" s="125">
        <v>0</v>
      </c>
      <c r="G24" s="125">
        <v>0</v>
      </c>
      <c r="H24" s="125">
        <v>0</v>
      </c>
      <c r="I24" s="124">
        <v>-7</v>
      </c>
    </row>
    <row r="25" spans="1:9" ht="16.5" customHeight="1" x14ac:dyDescent="0.3">
      <c r="A25" s="46" t="s">
        <v>93</v>
      </c>
      <c r="B25" s="123">
        <v>8967</v>
      </c>
      <c r="C25" s="32">
        <v>-4182</v>
      </c>
      <c r="D25" s="32">
        <v>7333</v>
      </c>
      <c r="E25" s="32">
        <v>-523</v>
      </c>
      <c r="F25" s="32">
        <v>6559</v>
      </c>
      <c r="G25" s="32">
        <v>0</v>
      </c>
      <c r="H25" s="32">
        <v>0</v>
      </c>
      <c r="I25" s="123">
        <v>-220</v>
      </c>
    </row>
    <row r="26" spans="1:9" ht="16.5" customHeight="1" x14ac:dyDescent="0.3">
      <c r="A26" s="46" t="s">
        <v>94</v>
      </c>
      <c r="B26" s="124">
        <v>-1451.579</v>
      </c>
      <c r="C26" s="125">
        <v>-906.1</v>
      </c>
      <c r="D26" s="125">
        <v>-2.9430000000000001</v>
      </c>
      <c r="E26" s="125">
        <v>-477.517</v>
      </c>
      <c r="F26" s="125">
        <v>-447.84899999999999</v>
      </c>
      <c r="G26" s="125">
        <v>0</v>
      </c>
      <c r="H26" s="125">
        <v>272.48</v>
      </c>
      <c r="I26" s="124">
        <v>110.35</v>
      </c>
    </row>
    <row r="27" spans="1:9" ht="16.5" customHeight="1" x14ac:dyDescent="0.3">
      <c r="A27" s="46" t="s">
        <v>95</v>
      </c>
      <c r="B27" s="123">
        <v>-216.32076083999999</v>
      </c>
      <c r="C27" s="32">
        <v>-29.153596310000001</v>
      </c>
      <c r="D27" s="32">
        <v>-5.72109662</v>
      </c>
      <c r="E27" s="32">
        <v>-51.822740639999999</v>
      </c>
      <c r="F27" s="32">
        <v>-216.1773321</v>
      </c>
      <c r="G27" s="32">
        <v>0</v>
      </c>
      <c r="H27" s="32">
        <v>0</v>
      </c>
      <c r="I27" s="123">
        <v>86.554004829999997</v>
      </c>
    </row>
    <row r="28" spans="1:9" ht="16.5" customHeight="1" x14ac:dyDescent="0.3">
      <c r="A28" s="46" t="s">
        <v>96</v>
      </c>
      <c r="B28" s="124">
        <v>-125.4</v>
      </c>
      <c r="C28" s="125">
        <v>-6</v>
      </c>
      <c r="D28" s="125">
        <v>-219</v>
      </c>
      <c r="E28" s="125">
        <v>-29.9</v>
      </c>
      <c r="F28" s="125">
        <v>-8.3000000000000007</v>
      </c>
      <c r="G28" s="125">
        <v>-20.399999999999999</v>
      </c>
      <c r="H28" s="125">
        <v>-14</v>
      </c>
      <c r="I28" s="124">
        <v>172.2</v>
      </c>
    </row>
    <row r="29" spans="1:9" ht="16.5" customHeight="1" x14ac:dyDescent="0.3">
      <c r="A29" s="46" t="s">
        <v>97</v>
      </c>
      <c r="B29" s="123">
        <v>-32.207000000000001</v>
      </c>
      <c r="C29" s="32">
        <v>-5.1340000000000003</v>
      </c>
      <c r="D29" s="32">
        <v>-32.872</v>
      </c>
      <c r="E29" s="32">
        <v>12.244999999999999</v>
      </c>
      <c r="F29" s="32">
        <v>-6.4459999999999997</v>
      </c>
      <c r="G29" s="32">
        <v>0</v>
      </c>
      <c r="H29" s="32">
        <v>0</v>
      </c>
      <c r="I29" s="123">
        <v>0</v>
      </c>
    </row>
    <row r="30" spans="1:9" ht="16.5" customHeight="1" x14ac:dyDescent="0.3">
      <c r="A30" s="46" t="s">
        <v>98</v>
      </c>
      <c r="B30" s="124">
        <v>3.2250000000000001</v>
      </c>
      <c r="C30" s="125">
        <v>-7.9104999999999999</v>
      </c>
      <c r="D30" s="125">
        <v>12.047000000000001</v>
      </c>
      <c r="E30" s="125">
        <v>-0.47110000000000002</v>
      </c>
      <c r="F30" s="125">
        <v>-0.44040000000000001</v>
      </c>
      <c r="G30" s="125">
        <v>0</v>
      </c>
      <c r="H30" s="125">
        <v>0</v>
      </c>
      <c r="I30" s="124">
        <v>0</v>
      </c>
    </row>
    <row r="31" spans="1:9" ht="16.5" customHeight="1" x14ac:dyDescent="0.3">
      <c r="A31" s="46" t="s">
        <v>99</v>
      </c>
      <c r="B31" s="123">
        <v>-36</v>
      </c>
      <c r="C31" s="32">
        <v>-504</v>
      </c>
      <c r="D31" s="32">
        <v>1555</v>
      </c>
      <c r="E31" s="32">
        <v>-1171</v>
      </c>
      <c r="F31" s="32">
        <v>113</v>
      </c>
      <c r="G31" s="32">
        <v>-29</v>
      </c>
      <c r="H31" s="32">
        <v>0</v>
      </c>
      <c r="I31" s="123">
        <v>0</v>
      </c>
    </row>
    <row r="32" spans="1:9" ht="16.5" customHeight="1" x14ac:dyDescent="0.3">
      <c r="A32" s="46" t="s">
        <v>100</v>
      </c>
      <c r="B32" s="124">
        <v>3523</v>
      </c>
      <c r="C32" s="125">
        <v>8605</v>
      </c>
      <c r="D32" s="125">
        <v>312</v>
      </c>
      <c r="E32" s="125">
        <v>3519</v>
      </c>
      <c r="F32" s="125">
        <v>-8955</v>
      </c>
      <c r="G32" s="125">
        <v>0</v>
      </c>
      <c r="H32" s="125">
        <v>88</v>
      </c>
      <c r="I32" s="124">
        <v>-46</v>
      </c>
    </row>
    <row r="33" spans="1:9" ht="16.5" customHeight="1" x14ac:dyDescent="0.3">
      <c r="A33" s="46" t="s">
        <v>101</v>
      </c>
      <c r="B33" s="123">
        <v>6409.0733616725502</v>
      </c>
      <c r="C33" s="32">
        <v>85.700071206200803</v>
      </c>
      <c r="D33" s="32">
        <v>6857.3175737680003</v>
      </c>
      <c r="E33" s="32">
        <v>-1509.6921886696</v>
      </c>
      <c r="F33" s="32">
        <v>975.74790536798696</v>
      </c>
      <c r="G33" s="32">
        <v>0</v>
      </c>
      <c r="H33" s="32">
        <v>0</v>
      </c>
      <c r="I33" s="123">
        <v>0</v>
      </c>
    </row>
    <row r="34" spans="1:9" ht="16.5" customHeight="1" x14ac:dyDescent="0.3">
      <c r="A34" s="46" t="s">
        <v>102</v>
      </c>
      <c r="B34" s="124">
        <v>1844.4248587677901</v>
      </c>
      <c r="C34" s="125">
        <v>56.375516026306997</v>
      </c>
      <c r="D34" s="125">
        <v>1047.25656659225</v>
      </c>
      <c r="E34" s="125">
        <v>209.10415413976</v>
      </c>
      <c r="F34" s="125">
        <v>209.25142932160301</v>
      </c>
      <c r="G34" s="125">
        <v>33.282506822777997</v>
      </c>
      <c r="H34" s="125">
        <v>140.37358929474999</v>
      </c>
      <c r="I34" s="124">
        <v>148.78109657034199</v>
      </c>
    </row>
    <row r="35" spans="1:9" ht="16.5" customHeight="1" x14ac:dyDescent="0.3">
      <c r="A35" s="46" t="s">
        <v>103</v>
      </c>
      <c r="B35" s="123">
        <v>-3712.21</v>
      </c>
      <c r="C35" s="32">
        <v>-7813.0659999999998</v>
      </c>
      <c r="D35" s="32">
        <v>-310.49099999999999</v>
      </c>
      <c r="E35" s="32">
        <v>-462.29300000000001</v>
      </c>
      <c r="F35" s="32">
        <v>795.34199999999998</v>
      </c>
      <c r="G35" s="32">
        <v>-23.006</v>
      </c>
      <c r="H35" s="32">
        <v>2525.1610000000001</v>
      </c>
      <c r="I35" s="123">
        <v>1576.1379999999999</v>
      </c>
    </row>
    <row r="36" spans="1:9" ht="16.5" customHeight="1" x14ac:dyDescent="0.25">
      <c r="A36" s="44"/>
      <c r="B36" s="44"/>
      <c r="C36" s="44"/>
      <c r="D36" s="44"/>
      <c r="E36" s="44"/>
      <c r="F36" s="44"/>
      <c r="G36" s="44"/>
      <c r="H36" s="44"/>
      <c r="I36" s="44"/>
    </row>
    <row r="37" spans="1:9" ht="16.5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</row>
  </sheetData>
  <sheetProtection algorithmName="SHA-512" hashValue="+cKh2XZSRzCKs2OB8+tRmUQ52Z3OumQt4vcBB7+sv7ZbwcS5NJdXbJTMvz6BBK9mM5zzdal7M9gzGIBeythsHw==" saltValue="XjJTXbnYSodsLN3CR404Hw==" spinCount="100000" sheet="1" objects="1" scenarios="1"/>
  <mergeCells count="1">
    <mergeCell ref="A1:B1"/>
  </mergeCells>
  <conditionalFormatting sqref="B8:I35">
    <cfRule type="cellIs" dxfId="87" priority="2" operator="between">
      <formula>0</formula>
      <formula>0.1</formula>
    </cfRule>
    <cfRule type="cellIs" dxfId="86" priority="3" operator="lessThan">
      <formula>0</formula>
    </cfRule>
    <cfRule type="cellIs" dxfId="85" priority="4" operator="greaterThanOrEqual">
      <formula>0.1</formula>
    </cfRule>
  </conditionalFormatting>
  <conditionalFormatting sqref="A1:XFD1048576">
    <cfRule type="cellIs" dxfId="84" priority="1" operator="between">
      <formula>-0.1</formula>
      <formula>0</formula>
    </cfRule>
  </conditionalFormatting>
  <pageMargins left="0.7" right="0.7" top="0.75" bottom="0.75" header="0.3" footer="0.3"/>
  <pageSetup paperSize="9" scale="86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M38"/>
  <sheetViews>
    <sheetView showGridLines="0" showZeros="0" zoomScale="85" zoomScaleNormal="85" workbookViewId="0">
      <selection activeCell="A100" sqref="A100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3" ht="16.5" customHeight="1" x14ac:dyDescent="0.3">
      <c r="A1" s="175" t="str">
        <f>'Table of Contents'!C17</f>
        <v>Table 2.7</v>
      </c>
      <c r="B1" s="175"/>
      <c r="C1" s="6"/>
      <c r="D1" s="6"/>
      <c r="E1" s="6"/>
      <c r="G1" s="6"/>
      <c r="H1" s="6"/>
      <c r="I1" s="6"/>
      <c r="J1" s="6"/>
      <c r="K1" s="6"/>
    </row>
    <row r="2" spans="1:13" ht="16.5" customHeight="1" x14ac:dyDescent="0.3">
      <c r="A2" s="4" t="str">
        <f>"UCITS: "&amp;'Table of Contents'!A17&amp;", "&amp;'Table of Contents'!A3</f>
        <v>UCITS: Total Net Sales of ETFs and Funds of Funds, 2016:Q2</v>
      </c>
      <c r="C2" s="6"/>
      <c r="D2" s="6"/>
      <c r="E2" s="6"/>
      <c r="G2" s="6"/>
      <c r="H2" s="6"/>
      <c r="I2" s="6"/>
      <c r="J2" s="6"/>
      <c r="K2" s="6"/>
    </row>
    <row r="3" spans="1:13" ht="16.5" customHeight="1" x14ac:dyDescent="0.3">
      <c r="A3" s="2" t="s">
        <v>110</v>
      </c>
      <c r="C3" s="6"/>
      <c r="D3" s="6"/>
      <c r="E3" s="6"/>
      <c r="G3" s="6"/>
      <c r="H3" s="6"/>
      <c r="I3" s="6"/>
      <c r="J3" s="6"/>
      <c r="K3" s="6"/>
    </row>
    <row r="4" spans="1:13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3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3" ht="16.5" customHeight="1" x14ac:dyDescent="0.3">
      <c r="A6" s="39"/>
      <c r="B6" s="54" t="s">
        <v>179</v>
      </c>
      <c r="C6" s="54"/>
      <c r="D6" s="54"/>
      <c r="E6" s="54"/>
      <c r="F6" s="38"/>
      <c r="G6" s="54" t="s">
        <v>180</v>
      </c>
      <c r="H6" s="54"/>
      <c r="I6" s="54"/>
      <c r="J6" s="54"/>
      <c r="K6" s="54"/>
    </row>
    <row r="7" spans="1:13" ht="16.5" customHeight="1" thickBot="1" x14ac:dyDescent="0.35">
      <c r="A7" s="39"/>
      <c r="B7" s="55" t="s">
        <v>114</v>
      </c>
      <c r="C7" s="49" t="s">
        <v>111</v>
      </c>
      <c r="D7" s="49" t="s">
        <v>112</v>
      </c>
      <c r="E7" s="49" t="s">
        <v>113</v>
      </c>
      <c r="F7" s="56"/>
      <c r="G7" s="55" t="s">
        <v>114</v>
      </c>
      <c r="H7" s="49" t="s">
        <v>111</v>
      </c>
      <c r="I7" s="49" t="s">
        <v>115</v>
      </c>
      <c r="J7" s="49" t="s">
        <v>116</v>
      </c>
      <c r="K7" s="49" t="s">
        <v>113</v>
      </c>
    </row>
    <row r="8" spans="1:13" ht="16.5" customHeight="1" x14ac:dyDescent="0.3">
      <c r="A8" s="49" t="s">
        <v>76</v>
      </c>
      <c r="B8" s="120">
        <v>0</v>
      </c>
      <c r="C8" s="117">
        <v>0</v>
      </c>
      <c r="D8" s="117">
        <v>0</v>
      </c>
      <c r="E8" s="117">
        <v>0</v>
      </c>
      <c r="F8" s="52"/>
      <c r="G8" s="117">
        <v>62.043999999999997</v>
      </c>
      <c r="H8" s="117">
        <v>-35.07</v>
      </c>
      <c r="I8" s="117">
        <v>-3.165</v>
      </c>
      <c r="J8" s="117">
        <v>100.279</v>
      </c>
      <c r="K8" s="117">
        <v>0</v>
      </c>
      <c r="M8" s="145"/>
    </row>
    <row r="9" spans="1:13" ht="16.5" customHeight="1" x14ac:dyDescent="0.3">
      <c r="A9" s="49" t="s">
        <v>77</v>
      </c>
      <c r="B9" s="105">
        <v>0</v>
      </c>
      <c r="C9" s="99">
        <v>0</v>
      </c>
      <c r="D9" s="99">
        <v>0</v>
      </c>
      <c r="E9" s="105">
        <v>0</v>
      </c>
      <c r="F9" s="52"/>
      <c r="G9" s="105">
        <v>0</v>
      </c>
      <c r="H9" s="99">
        <v>0</v>
      </c>
      <c r="I9" s="99">
        <v>0</v>
      </c>
      <c r="J9" s="99">
        <v>0</v>
      </c>
      <c r="K9" s="105">
        <v>0</v>
      </c>
    </row>
    <row r="10" spans="1:13" ht="16.5" customHeight="1" x14ac:dyDescent="0.3">
      <c r="A10" s="49" t="s">
        <v>78</v>
      </c>
      <c r="B10" s="6">
        <v>0</v>
      </c>
      <c r="C10" s="107">
        <v>0</v>
      </c>
      <c r="D10" s="107">
        <v>0</v>
      </c>
      <c r="E10" s="6">
        <v>0</v>
      </c>
      <c r="F10" s="52"/>
      <c r="G10" s="1">
        <v>0</v>
      </c>
      <c r="H10" s="1">
        <v>0</v>
      </c>
      <c r="I10" s="107">
        <v>0</v>
      </c>
      <c r="J10" s="107">
        <v>0</v>
      </c>
      <c r="K10" s="6">
        <v>0</v>
      </c>
    </row>
    <row r="11" spans="1:13" ht="16.5" customHeight="1" x14ac:dyDescent="0.3">
      <c r="A11" s="49" t="s">
        <v>79</v>
      </c>
      <c r="B11" s="105">
        <v>0</v>
      </c>
      <c r="C11" s="99">
        <v>0</v>
      </c>
      <c r="D11" s="99">
        <v>0</v>
      </c>
      <c r="E11" s="105">
        <v>0</v>
      </c>
      <c r="F11" s="52"/>
      <c r="G11" s="105">
        <v>0</v>
      </c>
      <c r="H11" s="99">
        <v>0</v>
      </c>
      <c r="I11" s="99">
        <v>0</v>
      </c>
      <c r="J11" s="99">
        <v>0</v>
      </c>
      <c r="K11" s="105">
        <v>0</v>
      </c>
    </row>
    <row r="12" spans="1:13" ht="16.5" customHeight="1" x14ac:dyDescent="0.3">
      <c r="A12" s="49" t="s">
        <v>80</v>
      </c>
      <c r="B12" s="6">
        <v>0</v>
      </c>
      <c r="C12" s="107">
        <v>0</v>
      </c>
      <c r="D12" s="107">
        <v>0</v>
      </c>
      <c r="E12" s="6">
        <v>0</v>
      </c>
      <c r="F12" s="113"/>
      <c r="G12" s="6">
        <v>910.53398000000004</v>
      </c>
      <c r="H12" s="107">
        <v>0</v>
      </c>
      <c r="I12" s="107">
        <v>0</v>
      </c>
      <c r="J12" s="107">
        <v>0</v>
      </c>
      <c r="K12" s="6">
        <v>910.53398000000004</v>
      </c>
    </row>
    <row r="13" spans="1:13" ht="16.5" customHeight="1" x14ac:dyDescent="0.3">
      <c r="A13" s="49" t="s">
        <v>81</v>
      </c>
      <c r="B13" s="105">
        <v>0</v>
      </c>
      <c r="C13" s="99">
        <v>0</v>
      </c>
      <c r="D13" s="99">
        <v>0</v>
      </c>
      <c r="E13" s="105">
        <v>0</v>
      </c>
      <c r="F13" s="113"/>
      <c r="G13" s="105">
        <v>1499.3620000000001</v>
      </c>
      <c r="H13" s="99">
        <v>317.58300000000003</v>
      </c>
      <c r="I13" s="99">
        <v>339.40199999999999</v>
      </c>
      <c r="J13" s="99">
        <v>842.37699999999995</v>
      </c>
      <c r="K13" s="105">
        <v>0</v>
      </c>
    </row>
    <row r="14" spans="1:13" ht="16.5" customHeight="1" x14ac:dyDescent="0.3">
      <c r="A14" s="49" t="s">
        <v>82</v>
      </c>
      <c r="B14" s="6">
        <v>5.009541E-2</v>
      </c>
      <c r="C14" s="107">
        <v>5.009541E-2</v>
      </c>
      <c r="D14" s="107">
        <v>0</v>
      </c>
      <c r="E14" s="6">
        <v>0</v>
      </c>
      <c r="F14" s="113"/>
      <c r="G14" s="6">
        <v>-51.059204100000002</v>
      </c>
      <c r="H14" s="107">
        <v>-73.366169600000006</v>
      </c>
      <c r="I14" s="107">
        <v>5.8029483600000002</v>
      </c>
      <c r="J14" s="107">
        <v>16.504017149999999</v>
      </c>
      <c r="K14" s="6">
        <v>0</v>
      </c>
    </row>
    <row r="15" spans="1:13" ht="16.5" customHeight="1" x14ac:dyDescent="0.3">
      <c r="A15" s="49" t="s">
        <v>83</v>
      </c>
      <c r="B15" s="105">
        <v>0</v>
      </c>
      <c r="C15" s="99">
        <v>0</v>
      </c>
      <c r="D15" s="99">
        <v>0</v>
      </c>
      <c r="E15" s="105">
        <v>0</v>
      </c>
      <c r="F15" s="113"/>
      <c r="G15" s="105">
        <v>0</v>
      </c>
      <c r="H15" s="99">
        <v>0</v>
      </c>
      <c r="I15" s="99">
        <v>0</v>
      </c>
      <c r="J15" s="99">
        <v>0</v>
      </c>
      <c r="K15" s="105">
        <v>0</v>
      </c>
    </row>
    <row r="16" spans="1:13" ht="16.5" customHeight="1" x14ac:dyDescent="0.3">
      <c r="A16" s="49" t="s">
        <v>84</v>
      </c>
      <c r="B16" s="6">
        <v>-1304.194</v>
      </c>
      <c r="C16" s="107">
        <v>-1118.21</v>
      </c>
      <c r="D16" s="107">
        <v>-387.51100000000002</v>
      </c>
      <c r="E16" s="6">
        <v>201.52699999999999</v>
      </c>
      <c r="F16" s="113"/>
      <c r="G16" s="6">
        <v>536.17999999999995</v>
      </c>
      <c r="H16" s="107">
        <v>42.018000000000001</v>
      </c>
      <c r="I16" s="107">
        <v>2.3740000000000001</v>
      </c>
      <c r="J16" s="107">
        <v>476.11900000000003</v>
      </c>
      <c r="K16" s="6">
        <v>15.669</v>
      </c>
    </row>
    <row r="17" spans="1:11" ht="16.5" customHeight="1" x14ac:dyDescent="0.3">
      <c r="A17" s="49" t="s">
        <v>85</v>
      </c>
      <c r="B17" s="105">
        <v>0.5746</v>
      </c>
      <c r="C17" s="99">
        <v>0.5746</v>
      </c>
      <c r="D17" s="99">
        <v>0</v>
      </c>
      <c r="E17" s="105">
        <v>0</v>
      </c>
      <c r="F17" s="113"/>
      <c r="G17" s="105">
        <v>-10.747999999999999</v>
      </c>
      <c r="H17" s="99">
        <v>-5.6870000000000003</v>
      </c>
      <c r="I17" s="99">
        <v>-2.206</v>
      </c>
      <c r="J17" s="99">
        <v>-2.855</v>
      </c>
      <c r="K17" s="105">
        <v>0</v>
      </c>
    </row>
    <row r="18" spans="1:11" ht="16.5" customHeight="1" x14ac:dyDescent="0.3">
      <c r="A18" s="49" t="s">
        <v>86</v>
      </c>
      <c r="B18" s="6">
        <v>0</v>
      </c>
      <c r="C18" s="107">
        <v>0</v>
      </c>
      <c r="D18" s="107">
        <v>0</v>
      </c>
      <c r="E18" s="6">
        <v>0</v>
      </c>
      <c r="F18" s="113"/>
      <c r="G18" s="6">
        <v>0</v>
      </c>
      <c r="H18" s="107">
        <v>0</v>
      </c>
      <c r="I18" s="107">
        <v>0</v>
      </c>
      <c r="J18" s="107">
        <v>0</v>
      </c>
      <c r="K18" s="6">
        <v>0</v>
      </c>
    </row>
    <row r="19" spans="1:11" ht="16.5" customHeight="1" x14ac:dyDescent="0.3">
      <c r="A19" s="49" t="s">
        <v>87</v>
      </c>
      <c r="B19" s="105">
        <v>9649</v>
      </c>
      <c r="C19" s="99">
        <v>2214</v>
      </c>
      <c r="D19" s="99">
        <v>7246</v>
      </c>
      <c r="E19" s="105">
        <v>189</v>
      </c>
      <c r="F19" s="113"/>
      <c r="G19" s="105">
        <v>0</v>
      </c>
      <c r="H19" s="99">
        <v>0</v>
      </c>
      <c r="I19" s="99">
        <v>0</v>
      </c>
      <c r="J19" s="99">
        <v>0</v>
      </c>
      <c r="K19" s="105">
        <v>0</v>
      </c>
    </row>
    <row r="20" spans="1:11" ht="16.5" customHeight="1" x14ac:dyDescent="0.3">
      <c r="A20" s="49" t="s">
        <v>88</v>
      </c>
      <c r="B20" s="6">
        <v>0</v>
      </c>
      <c r="C20" s="107">
        <v>0</v>
      </c>
      <c r="D20" s="107">
        <v>0</v>
      </c>
      <c r="E20" s="6">
        <v>0</v>
      </c>
      <c r="F20" s="113"/>
      <c r="G20" s="6">
        <v>84.35</v>
      </c>
      <c r="H20" s="107">
        <v>-22.39</v>
      </c>
      <c r="I20" s="107">
        <v>3.84</v>
      </c>
      <c r="J20" s="107">
        <v>102.9</v>
      </c>
      <c r="K20" s="6">
        <v>0</v>
      </c>
    </row>
    <row r="21" spans="1:11" ht="16.5" customHeight="1" x14ac:dyDescent="0.3">
      <c r="A21" s="49" t="s">
        <v>89</v>
      </c>
      <c r="B21" s="105">
        <v>0</v>
      </c>
      <c r="C21" s="99">
        <v>0</v>
      </c>
      <c r="D21" s="99">
        <v>0</v>
      </c>
      <c r="E21" s="105">
        <v>0</v>
      </c>
      <c r="F21" s="113"/>
      <c r="G21" s="105">
        <v>-30.71</v>
      </c>
      <c r="H21" s="99">
        <v>0</v>
      </c>
      <c r="I21" s="99">
        <v>-25.86</v>
      </c>
      <c r="J21" s="99">
        <v>0</v>
      </c>
      <c r="K21" s="105">
        <v>-4.8499999999999996</v>
      </c>
    </row>
    <row r="22" spans="1:11" ht="16.5" customHeight="1" x14ac:dyDescent="0.3">
      <c r="A22" s="49" t="s">
        <v>90</v>
      </c>
      <c r="B22" s="6">
        <v>0</v>
      </c>
      <c r="C22" s="107">
        <v>0</v>
      </c>
      <c r="D22" s="107">
        <v>0</v>
      </c>
      <c r="E22" s="6">
        <v>0</v>
      </c>
      <c r="F22" s="113"/>
      <c r="G22" s="6">
        <v>1878</v>
      </c>
      <c r="H22" s="107">
        <v>0</v>
      </c>
      <c r="I22" s="107">
        <v>0</v>
      </c>
      <c r="J22" s="107">
        <v>0</v>
      </c>
      <c r="K22" s="6">
        <v>0</v>
      </c>
    </row>
    <row r="23" spans="1:11" ht="16.5" customHeight="1" x14ac:dyDescent="0.3">
      <c r="A23" s="49" t="s">
        <v>91</v>
      </c>
      <c r="B23" s="105">
        <v>0</v>
      </c>
      <c r="C23" s="99">
        <v>0</v>
      </c>
      <c r="D23" s="99">
        <v>0</v>
      </c>
      <c r="E23" s="105">
        <v>0</v>
      </c>
      <c r="F23" s="113"/>
      <c r="G23" s="105">
        <v>4.4999999999999998E-2</v>
      </c>
      <c r="H23" s="99">
        <v>0</v>
      </c>
      <c r="I23" s="99">
        <v>0</v>
      </c>
      <c r="J23" s="99">
        <v>0</v>
      </c>
      <c r="K23" s="105">
        <v>4.4999999999999998E-2</v>
      </c>
    </row>
    <row r="24" spans="1:11" ht="16.5" customHeight="1" x14ac:dyDescent="0.3">
      <c r="A24" s="49" t="s">
        <v>92</v>
      </c>
      <c r="B24" s="6">
        <v>417</v>
      </c>
      <c r="C24" s="107">
        <v>0</v>
      </c>
      <c r="D24" s="107">
        <v>0</v>
      </c>
      <c r="E24" s="6">
        <v>0</v>
      </c>
      <c r="F24" s="113"/>
      <c r="G24" s="6">
        <v>-536</v>
      </c>
      <c r="H24" s="107">
        <v>0</v>
      </c>
      <c r="I24" s="107">
        <v>0</v>
      </c>
      <c r="J24" s="107">
        <v>0</v>
      </c>
      <c r="K24" s="6">
        <v>0</v>
      </c>
    </row>
    <row r="25" spans="1:11" ht="16.5" customHeight="1" x14ac:dyDescent="0.3">
      <c r="A25" s="49" t="s">
        <v>93</v>
      </c>
      <c r="B25" s="105">
        <v>0</v>
      </c>
      <c r="C25" s="99">
        <v>0</v>
      </c>
      <c r="D25" s="99">
        <v>0</v>
      </c>
      <c r="E25" s="105">
        <v>0</v>
      </c>
      <c r="F25" s="113"/>
      <c r="G25" s="105">
        <v>0</v>
      </c>
      <c r="H25" s="99">
        <v>0</v>
      </c>
      <c r="I25" s="99">
        <v>0</v>
      </c>
      <c r="J25" s="99">
        <v>0</v>
      </c>
      <c r="K25" s="105">
        <v>0</v>
      </c>
    </row>
    <row r="26" spans="1:11" ht="16.5" customHeight="1" x14ac:dyDescent="0.3">
      <c r="A26" s="49" t="s">
        <v>94</v>
      </c>
      <c r="B26" s="6">
        <v>0</v>
      </c>
      <c r="C26" s="107">
        <v>0</v>
      </c>
      <c r="D26" s="107">
        <v>0</v>
      </c>
      <c r="E26" s="6">
        <v>0</v>
      </c>
      <c r="F26" s="113"/>
      <c r="G26" s="6">
        <v>31.457999999999998</v>
      </c>
      <c r="H26" s="107">
        <v>-4.3449999999999998</v>
      </c>
      <c r="I26" s="107">
        <v>11.593</v>
      </c>
      <c r="J26" s="107">
        <v>-32.9</v>
      </c>
      <c r="K26" s="6">
        <v>57.188000000000002</v>
      </c>
    </row>
    <row r="27" spans="1:11" ht="16.5" customHeight="1" x14ac:dyDescent="0.3">
      <c r="A27" s="49" t="s">
        <v>95</v>
      </c>
      <c r="B27" s="105">
        <v>0</v>
      </c>
      <c r="C27" s="99">
        <v>0</v>
      </c>
      <c r="D27" s="99">
        <v>0</v>
      </c>
      <c r="E27" s="105">
        <v>0</v>
      </c>
      <c r="F27" s="113"/>
      <c r="G27" s="105">
        <v>-38.132315990000002</v>
      </c>
      <c r="H27" s="99">
        <v>0</v>
      </c>
      <c r="I27" s="99">
        <v>0</v>
      </c>
      <c r="J27" s="99">
        <v>-38.132315990000002</v>
      </c>
      <c r="K27" s="105">
        <v>0</v>
      </c>
    </row>
    <row r="28" spans="1:11" ht="16.5" customHeight="1" x14ac:dyDescent="0.3">
      <c r="A28" s="49" t="s">
        <v>96</v>
      </c>
      <c r="B28" s="6">
        <v>6.8000000000000005E-2</v>
      </c>
      <c r="C28" s="107">
        <v>6.8000000000000005E-2</v>
      </c>
      <c r="D28" s="107">
        <v>0</v>
      </c>
      <c r="E28" s="6">
        <v>0</v>
      </c>
      <c r="F28" s="113"/>
      <c r="G28" s="6">
        <v>0</v>
      </c>
      <c r="H28" s="107">
        <v>0</v>
      </c>
      <c r="I28" s="107">
        <v>0</v>
      </c>
      <c r="J28" s="107">
        <v>0</v>
      </c>
      <c r="K28" s="6">
        <v>0</v>
      </c>
    </row>
    <row r="29" spans="1:11" ht="16.5" customHeight="1" x14ac:dyDescent="0.3">
      <c r="A29" s="49" t="s">
        <v>97</v>
      </c>
      <c r="B29" s="105">
        <v>0</v>
      </c>
      <c r="C29" s="99">
        <v>0</v>
      </c>
      <c r="D29" s="99">
        <v>0</v>
      </c>
      <c r="E29" s="105">
        <v>0</v>
      </c>
      <c r="F29" s="113"/>
      <c r="G29" s="105">
        <v>0</v>
      </c>
      <c r="H29" s="99">
        <v>0</v>
      </c>
      <c r="I29" s="99">
        <v>0</v>
      </c>
      <c r="J29" s="99">
        <v>0</v>
      </c>
      <c r="K29" s="105">
        <v>0</v>
      </c>
    </row>
    <row r="30" spans="1:11" ht="16.5" customHeight="1" x14ac:dyDescent="0.3">
      <c r="A30" s="49" t="s">
        <v>98</v>
      </c>
      <c r="B30" s="6">
        <v>0</v>
      </c>
      <c r="C30" s="107">
        <v>0</v>
      </c>
      <c r="D30" s="107">
        <v>0</v>
      </c>
      <c r="E30" s="6">
        <v>0</v>
      </c>
      <c r="F30" s="113"/>
      <c r="G30" s="6">
        <v>3.4047000000000001</v>
      </c>
      <c r="H30" s="107">
        <v>2.5634000000000001</v>
      </c>
      <c r="I30" s="107">
        <v>0</v>
      </c>
      <c r="J30" s="107">
        <v>0.84130000000000005</v>
      </c>
      <c r="K30" s="6">
        <v>0</v>
      </c>
    </row>
    <row r="31" spans="1:11" ht="16.5" customHeight="1" x14ac:dyDescent="0.3">
      <c r="A31" s="49" t="s">
        <v>99</v>
      </c>
      <c r="B31" s="105">
        <v>-23</v>
      </c>
      <c r="C31" s="99">
        <v>-23</v>
      </c>
      <c r="D31" s="99">
        <v>0</v>
      </c>
      <c r="E31" s="105">
        <v>0</v>
      </c>
      <c r="F31" s="113"/>
      <c r="G31" s="105">
        <v>0</v>
      </c>
      <c r="H31" s="99">
        <v>0</v>
      </c>
      <c r="I31" s="99">
        <v>0</v>
      </c>
      <c r="J31" s="99">
        <v>0</v>
      </c>
      <c r="K31" s="105">
        <v>0</v>
      </c>
    </row>
    <row r="32" spans="1:11" ht="16.5" customHeight="1" x14ac:dyDescent="0.3">
      <c r="A32" s="49" t="s">
        <v>100</v>
      </c>
      <c r="B32" s="6">
        <v>-92</v>
      </c>
      <c r="C32" s="107">
        <v>-92</v>
      </c>
      <c r="D32" s="107">
        <v>0</v>
      </c>
      <c r="E32" s="6">
        <v>0</v>
      </c>
      <c r="F32" s="113"/>
      <c r="G32" s="6">
        <v>1093</v>
      </c>
      <c r="H32" s="107">
        <v>254</v>
      </c>
      <c r="I32" s="107">
        <v>-532</v>
      </c>
      <c r="J32" s="107">
        <v>1371</v>
      </c>
      <c r="K32" s="6">
        <v>0</v>
      </c>
    </row>
    <row r="33" spans="1:11" ht="16.5" customHeight="1" x14ac:dyDescent="0.3">
      <c r="A33" s="49" t="s">
        <v>101</v>
      </c>
      <c r="B33" s="105">
        <v>10.882819500879</v>
      </c>
      <c r="C33" s="99">
        <v>-22.103732732326002</v>
      </c>
      <c r="D33" s="99">
        <v>-5.5071599999999998</v>
      </c>
      <c r="E33" s="105">
        <v>38.493712233205002</v>
      </c>
      <c r="F33" s="113"/>
      <c r="G33" s="105">
        <v>-58.877158565743997</v>
      </c>
      <c r="H33" s="99">
        <v>-27.322940454407</v>
      </c>
      <c r="I33" s="99">
        <v>76.942864471603798</v>
      </c>
      <c r="J33" s="99">
        <v>-47.467392852940002</v>
      </c>
      <c r="K33" s="105">
        <v>-61.029689730000001</v>
      </c>
    </row>
    <row r="34" spans="1:11" ht="16.5" customHeight="1" x14ac:dyDescent="0.3">
      <c r="A34" s="49" t="s">
        <v>102</v>
      </c>
      <c r="B34" s="6">
        <v>33.935285976374999</v>
      </c>
      <c r="C34" s="107">
        <v>0</v>
      </c>
      <c r="D34" s="107">
        <v>0</v>
      </c>
      <c r="E34" s="6">
        <v>0</v>
      </c>
      <c r="F34" s="113"/>
      <c r="G34" s="6">
        <v>75.917904421914997</v>
      </c>
      <c r="H34" s="107">
        <v>0</v>
      </c>
      <c r="I34" s="107">
        <v>0</v>
      </c>
      <c r="J34" s="107">
        <v>0</v>
      </c>
      <c r="K34" s="6">
        <v>0</v>
      </c>
    </row>
    <row r="35" spans="1:11" ht="16.5" customHeight="1" x14ac:dyDescent="0.3">
      <c r="A35" s="49" t="s">
        <v>103</v>
      </c>
      <c r="B35" s="105">
        <v>0</v>
      </c>
      <c r="C35" s="99">
        <v>0</v>
      </c>
      <c r="D35" s="99">
        <v>0</v>
      </c>
      <c r="E35" s="105">
        <v>0</v>
      </c>
      <c r="F35" s="113"/>
      <c r="G35" s="105">
        <v>783.65</v>
      </c>
      <c r="H35" s="99">
        <v>-56.698</v>
      </c>
      <c r="I35" s="99">
        <v>74.081000000000003</v>
      </c>
      <c r="J35" s="99">
        <v>70.977999999999994</v>
      </c>
      <c r="K35" s="105">
        <v>695.29300000000001</v>
      </c>
    </row>
    <row r="36" spans="1:11" ht="16.5" customHeight="1" x14ac:dyDescent="0.3">
      <c r="A36" s="39"/>
      <c r="B36" s="39"/>
      <c r="C36" s="39"/>
      <c r="D36" s="39"/>
      <c r="E36" s="39"/>
      <c r="G36" s="39"/>
      <c r="H36" s="39"/>
      <c r="I36" s="39"/>
      <c r="J36" s="39"/>
      <c r="K36" s="39"/>
    </row>
    <row r="37" spans="1:11" ht="16.5" customHeight="1" x14ac:dyDescent="0.3">
      <c r="A37" s="6"/>
      <c r="B37" s="6"/>
      <c r="C37" s="6"/>
      <c r="D37" s="6"/>
      <c r="E37" s="6"/>
      <c r="G37" s="6"/>
      <c r="H37" s="6"/>
      <c r="I37" s="6"/>
      <c r="J37" s="6"/>
      <c r="K37" s="6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</sheetData>
  <sheetProtection algorithmName="SHA-512" hashValue="DKizWJfCRM2aiy/eep0EM69EYyoBv+NoYB4mAGegK/ILfDOFzGcD8NfdCRUJlF3oqHS3eo6eJIA2N3ZJ3/stAQ==" saltValue="gWs0hbnawGYKF4zng3eyCA==" spinCount="100000" sheet="1" objects="1" scenarios="1"/>
  <mergeCells count="1">
    <mergeCell ref="A1:B1"/>
  </mergeCells>
  <conditionalFormatting sqref="B12:K35 B8:E11 G8:K9 G11:K11 I10:K10">
    <cfRule type="cellIs" dxfId="83" priority="2" operator="between">
      <formula>0</formula>
      <formula>0.1</formula>
    </cfRule>
    <cfRule type="cellIs" dxfId="82" priority="3" operator="lessThan">
      <formula>0</formula>
    </cfRule>
    <cfRule type="cellIs" dxfId="81" priority="4" operator="greaterThanOrEqual">
      <formula>0.1</formula>
    </cfRule>
  </conditionalFormatting>
  <conditionalFormatting sqref="A1:XFD1048576">
    <cfRule type="cellIs" dxfId="80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I37"/>
  <sheetViews>
    <sheetView showGridLines="0" showZeros="0" zoomScale="85" zoomScaleNormal="85" workbookViewId="0">
      <selection activeCell="A100" sqref="A100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9" ht="16.5" customHeight="1" x14ac:dyDescent="0.25">
      <c r="A1" s="175" t="str">
        <f>'Table of Contents'!C20</f>
        <v>Table 2.8</v>
      </c>
      <c r="B1" s="175"/>
      <c r="C1" s="40"/>
    </row>
    <row r="2" spans="1:9" ht="16.5" customHeight="1" x14ac:dyDescent="0.3">
      <c r="A2" s="4" t="str">
        <f>"UCITS: "&amp;'Table of Contents'!A20&amp;", "&amp;'Table of Contents'!A3</f>
        <v>UCITS: Total Sales , 2016:Q2</v>
      </c>
      <c r="B2" s="1"/>
      <c r="C2" s="42"/>
      <c r="D2" s="43"/>
    </row>
    <row r="3" spans="1:9" ht="16.5" customHeight="1" x14ac:dyDescent="0.3">
      <c r="A3" s="2" t="s">
        <v>110</v>
      </c>
      <c r="B3" s="1"/>
      <c r="C3" s="42"/>
    </row>
    <row r="4" spans="1:9" ht="16.5" customHeight="1" x14ac:dyDescent="0.25">
      <c r="A4" s="42"/>
      <c r="B4" s="42"/>
      <c r="C4" s="42"/>
    </row>
    <row r="5" spans="1:9" ht="16.5" customHeight="1" x14ac:dyDescent="0.25">
      <c r="A5" s="42"/>
      <c r="B5" s="42"/>
      <c r="C5" s="42"/>
    </row>
    <row r="6" spans="1:9" ht="16.5" customHeight="1" x14ac:dyDescent="0.3">
      <c r="A6" s="44"/>
      <c r="B6" s="54" t="s">
        <v>181</v>
      </c>
      <c r="C6" s="54"/>
      <c r="D6" s="54"/>
      <c r="E6" s="54"/>
      <c r="F6" s="54"/>
      <c r="G6" s="54"/>
      <c r="H6" s="54"/>
      <c r="I6" s="54"/>
    </row>
    <row r="7" spans="1:9" ht="16.5" customHeight="1" thickBot="1" x14ac:dyDescent="0.35">
      <c r="A7" s="38"/>
      <c r="B7" s="126" t="s">
        <v>108</v>
      </c>
      <c r="C7" s="127" t="s">
        <v>111</v>
      </c>
      <c r="D7" s="127" t="s">
        <v>115</v>
      </c>
      <c r="E7" s="127" t="s">
        <v>116</v>
      </c>
      <c r="F7" s="127" t="s">
        <v>171</v>
      </c>
      <c r="G7" s="127" t="s">
        <v>172</v>
      </c>
      <c r="H7" s="127" t="s">
        <v>109</v>
      </c>
      <c r="I7" s="127" t="s">
        <v>113</v>
      </c>
    </row>
    <row r="8" spans="1:9" ht="16.5" customHeight="1" x14ac:dyDescent="0.3">
      <c r="A8" s="46" t="s">
        <v>76</v>
      </c>
      <c r="B8" s="121">
        <v>0</v>
      </c>
      <c r="C8" s="121">
        <v>0</v>
      </c>
      <c r="D8" s="121">
        <v>0</v>
      </c>
      <c r="E8" s="121">
        <v>0</v>
      </c>
      <c r="F8" s="121">
        <v>0</v>
      </c>
      <c r="G8" s="121">
        <v>0</v>
      </c>
      <c r="H8" s="121">
        <v>0</v>
      </c>
      <c r="I8" s="122">
        <v>0</v>
      </c>
    </row>
    <row r="9" spans="1:9" ht="16.5" customHeight="1" x14ac:dyDescent="0.3">
      <c r="A9" s="46" t="s">
        <v>77</v>
      </c>
      <c r="B9" s="123">
        <v>0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123">
        <v>0</v>
      </c>
    </row>
    <row r="10" spans="1:9" ht="16.5" customHeight="1" x14ac:dyDescent="0.3">
      <c r="A10" s="46" t="s">
        <v>78</v>
      </c>
      <c r="B10" s="124">
        <v>95.591084806488396</v>
      </c>
      <c r="C10" s="125">
        <v>14.063671080000001</v>
      </c>
      <c r="D10" s="125">
        <v>4.8635637200000001</v>
      </c>
      <c r="E10" s="125">
        <v>53.8757382964884</v>
      </c>
      <c r="F10" s="125">
        <v>22.788111709999999</v>
      </c>
      <c r="G10" s="125">
        <v>0</v>
      </c>
      <c r="H10" s="125">
        <v>0</v>
      </c>
      <c r="I10" s="124">
        <v>0</v>
      </c>
    </row>
    <row r="11" spans="1:9" ht="16.5" customHeight="1" x14ac:dyDescent="0.3">
      <c r="A11" s="46" t="s">
        <v>79</v>
      </c>
      <c r="B11" s="123">
        <v>10250.77</v>
      </c>
      <c r="C11" s="32">
        <v>312.81</v>
      </c>
      <c r="D11" s="32">
        <v>1160.68</v>
      </c>
      <c r="E11" s="32">
        <v>69.569999999999993</v>
      </c>
      <c r="F11" s="32">
        <v>8600.75</v>
      </c>
      <c r="G11" s="32">
        <v>0</v>
      </c>
      <c r="H11" s="32">
        <v>0</v>
      </c>
      <c r="I11" s="123">
        <v>106.96</v>
      </c>
    </row>
    <row r="12" spans="1:9" ht="16.5" customHeight="1" x14ac:dyDescent="0.3">
      <c r="A12" s="46" t="s">
        <v>80</v>
      </c>
      <c r="B12" s="124">
        <v>17575.733939999998</v>
      </c>
      <c r="C12" s="125">
        <v>1845.1505</v>
      </c>
      <c r="D12" s="125">
        <v>5771.5746499999996</v>
      </c>
      <c r="E12" s="125">
        <v>8441.7345810000006</v>
      </c>
      <c r="F12" s="125">
        <v>169.31012029999999</v>
      </c>
      <c r="G12" s="125">
        <v>9.5E-4</v>
      </c>
      <c r="H12" s="125">
        <v>0</v>
      </c>
      <c r="I12" s="124">
        <v>1347.9631400000001</v>
      </c>
    </row>
    <row r="13" spans="1:9" ht="16.5" customHeight="1" x14ac:dyDescent="0.3">
      <c r="A13" s="46" t="s">
        <v>81</v>
      </c>
      <c r="B13" s="123">
        <v>87094.231</v>
      </c>
      <c r="C13" s="32">
        <v>48619.97</v>
      </c>
      <c r="D13" s="32">
        <v>34714.656000000003</v>
      </c>
      <c r="E13" s="32">
        <v>3720.7730000000001</v>
      </c>
      <c r="F13" s="32">
        <v>33.825000000000003</v>
      </c>
      <c r="G13" s="32">
        <v>0</v>
      </c>
      <c r="H13" s="32">
        <v>0</v>
      </c>
      <c r="I13" s="123">
        <v>5.0069999999999997</v>
      </c>
    </row>
    <row r="14" spans="1:9" ht="16.5" customHeight="1" x14ac:dyDescent="0.3">
      <c r="A14" s="46" t="s">
        <v>82</v>
      </c>
      <c r="B14" s="124">
        <v>0</v>
      </c>
      <c r="C14" s="125">
        <v>0</v>
      </c>
      <c r="D14" s="125">
        <v>0</v>
      </c>
      <c r="E14" s="125">
        <v>0</v>
      </c>
      <c r="F14" s="125">
        <v>0</v>
      </c>
      <c r="G14" s="125">
        <v>0</v>
      </c>
      <c r="H14" s="125">
        <v>0</v>
      </c>
      <c r="I14" s="124">
        <v>0</v>
      </c>
    </row>
    <row r="15" spans="1:9" ht="16.5" customHeight="1" x14ac:dyDescent="0.3">
      <c r="A15" s="46" t="s">
        <v>83</v>
      </c>
      <c r="B15" s="123">
        <v>0</v>
      </c>
      <c r="C15" s="32">
        <v>0</v>
      </c>
      <c r="D15" s="32">
        <v>0</v>
      </c>
      <c r="E15" s="32">
        <v>0</v>
      </c>
      <c r="F15" s="32">
        <v>0</v>
      </c>
      <c r="G15" s="32">
        <v>0</v>
      </c>
      <c r="H15" s="32">
        <v>0</v>
      </c>
      <c r="I15" s="123">
        <v>0</v>
      </c>
    </row>
    <row r="16" spans="1:9" ht="16.5" customHeight="1" x14ac:dyDescent="0.3">
      <c r="A16" s="46" t="s">
        <v>84</v>
      </c>
      <c r="B16" s="124">
        <v>0</v>
      </c>
      <c r="C16" s="125">
        <v>0</v>
      </c>
      <c r="D16" s="125">
        <v>0</v>
      </c>
      <c r="E16" s="125">
        <v>0</v>
      </c>
      <c r="F16" s="125">
        <v>0</v>
      </c>
      <c r="G16" s="125">
        <v>0</v>
      </c>
      <c r="H16" s="125">
        <v>0</v>
      </c>
      <c r="I16" s="124">
        <v>0</v>
      </c>
    </row>
    <row r="17" spans="1:9" ht="16.5" customHeight="1" x14ac:dyDescent="0.3">
      <c r="A17" s="46" t="s">
        <v>85</v>
      </c>
      <c r="B17" s="123">
        <v>0</v>
      </c>
      <c r="C17" s="32">
        <v>0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123">
        <v>0</v>
      </c>
    </row>
    <row r="18" spans="1:9" ht="16.5" customHeight="1" x14ac:dyDescent="0.3">
      <c r="A18" s="46" t="s">
        <v>86</v>
      </c>
      <c r="B18" s="124">
        <v>0</v>
      </c>
      <c r="C18" s="125">
        <v>0</v>
      </c>
      <c r="D18" s="125">
        <v>0</v>
      </c>
      <c r="E18" s="125">
        <v>0</v>
      </c>
      <c r="F18" s="125">
        <v>0</v>
      </c>
      <c r="G18" s="125">
        <v>0</v>
      </c>
      <c r="H18" s="125">
        <v>0</v>
      </c>
      <c r="I18" s="124">
        <v>0</v>
      </c>
    </row>
    <row r="19" spans="1:9" ht="16.5" customHeight="1" x14ac:dyDescent="0.3">
      <c r="A19" s="46" t="s">
        <v>87</v>
      </c>
      <c r="B19" s="123">
        <v>803653</v>
      </c>
      <c r="C19" s="32">
        <v>56151</v>
      </c>
      <c r="D19" s="32">
        <v>55497</v>
      </c>
      <c r="E19" s="32">
        <v>9151</v>
      </c>
      <c r="F19" s="32">
        <v>677163</v>
      </c>
      <c r="G19" s="32">
        <v>0</v>
      </c>
      <c r="H19" s="32">
        <v>0</v>
      </c>
      <c r="I19" s="123">
        <v>5691</v>
      </c>
    </row>
    <row r="20" spans="1:9" ht="16.5" customHeight="1" x14ac:dyDescent="0.3">
      <c r="A20" s="46" t="s">
        <v>88</v>
      </c>
      <c r="B20" s="124">
        <v>17743.11</v>
      </c>
      <c r="C20" s="125">
        <v>986.76</v>
      </c>
      <c r="D20" s="125">
        <v>3987.71</v>
      </c>
      <c r="E20" s="125">
        <v>8663.2999999999993</v>
      </c>
      <c r="F20" s="125">
        <v>881.31</v>
      </c>
      <c r="G20" s="125">
        <v>0.16</v>
      </c>
      <c r="H20" s="125">
        <v>3223.87</v>
      </c>
      <c r="I20" s="124">
        <v>0</v>
      </c>
    </row>
    <row r="21" spans="1:9" ht="16.5" customHeight="1" x14ac:dyDescent="0.3">
      <c r="A21" s="46" t="s">
        <v>89</v>
      </c>
      <c r="B21" s="123">
        <v>1591.35</v>
      </c>
      <c r="C21" s="32">
        <v>307.12</v>
      </c>
      <c r="D21" s="32">
        <v>538.69000000000005</v>
      </c>
      <c r="E21" s="32">
        <v>214.55</v>
      </c>
      <c r="F21" s="32">
        <v>395.67</v>
      </c>
      <c r="G21" s="32">
        <v>0</v>
      </c>
      <c r="H21" s="32">
        <v>8.56</v>
      </c>
      <c r="I21" s="123">
        <v>126.76</v>
      </c>
    </row>
    <row r="22" spans="1:9" ht="16.5" customHeight="1" x14ac:dyDescent="0.3">
      <c r="A22" s="46" t="s">
        <v>90</v>
      </c>
      <c r="B22" s="124">
        <v>701660</v>
      </c>
      <c r="C22" s="125">
        <v>101618</v>
      </c>
      <c r="D22" s="125">
        <v>144261</v>
      </c>
      <c r="E22" s="125">
        <v>61483</v>
      </c>
      <c r="F22" s="125">
        <v>383642</v>
      </c>
      <c r="G22" s="125">
        <v>0</v>
      </c>
      <c r="H22" s="125">
        <v>0</v>
      </c>
      <c r="I22" s="124">
        <v>10656</v>
      </c>
    </row>
    <row r="23" spans="1:9" ht="16.5" customHeight="1" x14ac:dyDescent="0.3">
      <c r="A23" s="46" t="s">
        <v>91</v>
      </c>
      <c r="B23" s="123">
        <v>292.42833693393499</v>
      </c>
      <c r="C23" s="32">
        <v>4.1630000000000003</v>
      </c>
      <c r="D23" s="32">
        <v>104.851675753414</v>
      </c>
      <c r="E23" s="32">
        <v>148.84580747999999</v>
      </c>
      <c r="F23" s="32">
        <v>1.2450000000000001</v>
      </c>
      <c r="G23" s="32">
        <v>0</v>
      </c>
      <c r="H23" s="32">
        <v>0</v>
      </c>
      <c r="I23" s="123">
        <v>33.322853700520596</v>
      </c>
    </row>
    <row r="24" spans="1:9" ht="16.5" customHeight="1" x14ac:dyDescent="0.3">
      <c r="A24" s="46" t="s">
        <v>92</v>
      </c>
      <c r="B24" s="124">
        <v>2472</v>
      </c>
      <c r="C24" s="125">
        <v>1242</v>
      </c>
      <c r="D24" s="125">
        <v>1111</v>
      </c>
      <c r="E24" s="125">
        <v>95</v>
      </c>
      <c r="F24" s="125">
        <v>0</v>
      </c>
      <c r="G24" s="125">
        <v>0</v>
      </c>
      <c r="H24" s="125">
        <v>0</v>
      </c>
      <c r="I24" s="124">
        <v>24</v>
      </c>
    </row>
    <row r="25" spans="1:9" ht="16.5" customHeight="1" x14ac:dyDescent="0.3">
      <c r="A25" s="46" t="s">
        <v>93</v>
      </c>
      <c r="B25" s="123">
        <v>72373</v>
      </c>
      <c r="C25" s="32">
        <v>24553</v>
      </c>
      <c r="D25" s="32">
        <v>27789</v>
      </c>
      <c r="E25" s="32">
        <v>3510</v>
      </c>
      <c r="F25" s="32">
        <v>15919</v>
      </c>
      <c r="G25" s="32">
        <v>0</v>
      </c>
      <c r="H25" s="32">
        <v>0</v>
      </c>
      <c r="I25" s="123">
        <v>602</v>
      </c>
    </row>
    <row r="26" spans="1:9" ht="16.5" customHeight="1" x14ac:dyDescent="0.3">
      <c r="A26" s="46" t="s">
        <v>94</v>
      </c>
      <c r="B26" s="124">
        <v>12592.817999999999</v>
      </c>
      <c r="C26" s="125">
        <v>3419.5990000000002</v>
      </c>
      <c r="D26" s="125">
        <v>2169.64</v>
      </c>
      <c r="E26" s="125">
        <v>1357.4110000000001</v>
      </c>
      <c r="F26" s="125">
        <v>4682.0050000000001</v>
      </c>
      <c r="G26" s="125">
        <v>0</v>
      </c>
      <c r="H26" s="125">
        <v>526.46100000000001</v>
      </c>
      <c r="I26" s="124">
        <v>437.702</v>
      </c>
    </row>
    <row r="27" spans="1:9" ht="16.5" customHeight="1" x14ac:dyDescent="0.3">
      <c r="A27" s="46" t="s">
        <v>95</v>
      </c>
      <c r="B27" s="123">
        <v>680.11365661000002</v>
      </c>
      <c r="C27" s="32">
        <v>35.448546909999997</v>
      </c>
      <c r="D27" s="32">
        <v>66.990877830000002</v>
      </c>
      <c r="E27" s="32">
        <v>94.807051889999997</v>
      </c>
      <c r="F27" s="32">
        <v>262.41578281</v>
      </c>
      <c r="G27" s="32">
        <v>0</v>
      </c>
      <c r="H27" s="32">
        <v>0</v>
      </c>
      <c r="I27" s="123">
        <v>220.45139717000001</v>
      </c>
    </row>
    <row r="28" spans="1:9" ht="16.5" customHeight="1" x14ac:dyDescent="0.3">
      <c r="A28" s="46" t="s">
        <v>96</v>
      </c>
      <c r="B28" s="124">
        <v>1613.5</v>
      </c>
      <c r="C28" s="125">
        <v>5</v>
      </c>
      <c r="D28" s="125">
        <v>649.70000000000005</v>
      </c>
      <c r="E28" s="125">
        <v>12.5</v>
      </c>
      <c r="F28" s="125">
        <v>10.9</v>
      </c>
      <c r="G28" s="125">
        <v>13.9</v>
      </c>
      <c r="H28" s="125">
        <v>4.0999999999999996</v>
      </c>
      <c r="I28" s="124">
        <v>917.4</v>
      </c>
    </row>
    <row r="29" spans="1:9" ht="16.5" customHeight="1" x14ac:dyDescent="0.3">
      <c r="A29" s="46" t="s">
        <v>97</v>
      </c>
      <c r="B29" s="123">
        <v>223.60400000000001</v>
      </c>
      <c r="C29" s="32">
        <v>13.962</v>
      </c>
      <c r="D29" s="32">
        <v>87.570999999999998</v>
      </c>
      <c r="E29" s="32">
        <v>119.221</v>
      </c>
      <c r="F29" s="32">
        <v>2.85</v>
      </c>
      <c r="G29" s="32">
        <v>0</v>
      </c>
      <c r="H29" s="32">
        <v>0</v>
      </c>
      <c r="I29" s="123">
        <v>0</v>
      </c>
    </row>
    <row r="30" spans="1:9" ht="16.5" customHeight="1" x14ac:dyDescent="0.3">
      <c r="A30" s="46" t="s">
        <v>98</v>
      </c>
      <c r="B30" s="124">
        <v>130.5437</v>
      </c>
      <c r="C30" s="125">
        <v>69.169499999999999</v>
      </c>
      <c r="D30" s="125">
        <v>20.123999999999999</v>
      </c>
      <c r="E30" s="125">
        <v>22.8233</v>
      </c>
      <c r="F30" s="125">
        <v>18.4269</v>
      </c>
      <c r="G30" s="125">
        <v>0</v>
      </c>
      <c r="H30" s="125">
        <v>0</v>
      </c>
      <c r="I30" s="124">
        <v>0</v>
      </c>
    </row>
    <row r="31" spans="1:9" ht="16.5" customHeight="1" x14ac:dyDescent="0.3">
      <c r="A31" s="46" t="s">
        <v>99</v>
      </c>
      <c r="B31" s="123">
        <v>19482</v>
      </c>
      <c r="C31" s="32">
        <v>3356</v>
      </c>
      <c r="D31" s="32">
        <v>9752</v>
      </c>
      <c r="E31" s="32">
        <v>3325</v>
      </c>
      <c r="F31" s="32">
        <v>2251</v>
      </c>
      <c r="G31" s="32">
        <v>0</v>
      </c>
      <c r="H31" s="32">
        <v>798</v>
      </c>
      <c r="I31" s="123">
        <v>0</v>
      </c>
    </row>
    <row r="32" spans="1:9" ht="16.5" customHeight="1" x14ac:dyDescent="0.3">
      <c r="A32" s="46" t="s">
        <v>100</v>
      </c>
      <c r="B32" s="124">
        <v>123342</v>
      </c>
      <c r="C32" s="125">
        <v>62444</v>
      </c>
      <c r="D32" s="125">
        <v>23043</v>
      </c>
      <c r="E32" s="125">
        <v>19480</v>
      </c>
      <c r="F32" s="125">
        <v>18157</v>
      </c>
      <c r="G32" s="125">
        <v>0</v>
      </c>
      <c r="H32" s="125">
        <v>124</v>
      </c>
      <c r="I32" s="124">
        <v>94</v>
      </c>
    </row>
    <row r="33" spans="1:9" ht="16.5" customHeight="1" x14ac:dyDescent="0.3">
      <c r="A33" s="46" t="s">
        <v>101</v>
      </c>
      <c r="B33" s="123">
        <v>33197.7956425663</v>
      </c>
      <c r="C33" s="32">
        <v>6221.9951452148398</v>
      </c>
      <c r="D33" s="32">
        <v>11041.7877232962</v>
      </c>
      <c r="E33" s="32">
        <v>6423.4341670171598</v>
      </c>
      <c r="F33" s="32">
        <v>9510.5786070380691</v>
      </c>
      <c r="G33" s="32">
        <v>0</v>
      </c>
      <c r="H33" s="32">
        <v>0</v>
      </c>
      <c r="I33" s="123">
        <v>0</v>
      </c>
    </row>
    <row r="34" spans="1:9" ht="16.5" customHeight="1" x14ac:dyDescent="0.3">
      <c r="A34" s="46" t="s">
        <v>102</v>
      </c>
      <c r="B34" s="124">
        <v>0</v>
      </c>
      <c r="C34" s="125">
        <v>0</v>
      </c>
      <c r="D34" s="125">
        <v>0</v>
      </c>
      <c r="E34" s="125">
        <v>0</v>
      </c>
      <c r="F34" s="125">
        <v>0</v>
      </c>
      <c r="G34" s="125">
        <v>0</v>
      </c>
      <c r="H34" s="125">
        <v>0</v>
      </c>
      <c r="I34" s="124">
        <v>0</v>
      </c>
    </row>
    <row r="35" spans="1:9" ht="16.5" customHeight="1" x14ac:dyDescent="0.3">
      <c r="A35" s="46" t="s">
        <v>103</v>
      </c>
      <c r="B35" s="123">
        <v>52889.667999999998</v>
      </c>
      <c r="C35" s="32">
        <v>26806.101999999999</v>
      </c>
      <c r="D35" s="32">
        <v>10140.558000000001</v>
      </c>
      <c r="E35" s="32">
        <v>2307.7719999999999</v>
      </c>
      <c r="F35" s="32">
        <v>1457.4649999999999</v>
      </c>
      <c r="G35" s="32">
        <v>3.75</v>
      </c>
      <c r="H35" s="32">
        <v>5240.933</v>
      </c>
      <c r="I35" s="123">
        <v>6933.0879999999997</v>
      </c>
    </row>
    <row r="36" spans="1:9" ht="16.5" customHeight="1" x14ac:dyDescent="0.25">
      <c r="A36" s="44"/>
      <c r="B36" s="44"/>
      <c r="C36" s="44"/>
      <c r="D36" s="44"/>
      <c r="E36" s="44"/>
      <c r="F36" s="44"/>
      <c r="G36" s="44"/>
      <c r="H36" s="44"/>
      <c r="I36" s="44"/>
    </row>
    <row r="37" spans="1:9" ht="16.5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</row>
  </sheetData>
  <sheetProtection algorithmName="SHA-512" hashValue="5nBpJQaWsFv+wBoxkre7gutElzx/XdpPXwkO2QjFPAhZaQK7/qhDJ/ovGKEpSEhD+T8X6cYJbinOoLlr0QuNwQ==" saltValue="tvVfcrzdAi7YbCXP7FgMGQ==" spinCount="100000" sheet="1" objects="1" scenarios="1"/>
  <mergeCells count="1">
    <mergeCell ref="A1:B1"/>
  </mergeCells>
  <conditionalFormatting sqref="B8:I35">
    <cfRule type="cellIs" dxfId="79" priority="2" operator="between">
      <formula>0</formula>
      <formula>0.1</formula>
    </cfRule>
    <cfRule type="cellIs" dxfId="78" priority="3" operator="lessThan">
      <formula>0</formula>
    </cfRule>
    <cfRule type="cellIs" dxfId="77" priority="4" operator="greaterThanOrEqual">
      <formula>0.1</formula>
    </cfRule>
  </conditionalFormatting>
  <conditionalFormatting sqref="A1:XFD1048576">
    <cfRule type="cellIs" dxfId="76" priority="1" operator="between">
      <formula>-0.1</formula>
      <formula>0</formula>
    </cfRule>
  </conditionalFormatting>
  <pageMargins left="0.7" right="0.7" top="0.75" bottom="0.75" header="0.3" footer="0.3"/>
  <pageSetup paperSize="9" scale="86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K38"/>
  <sheetViews>
    <sheetView showGridLines="0" showZeros="0" zoomScale="85" zoomScaleNormal="85" workbookViewId="0">
      <selection activeCell="A100" sqref="A100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75" t="str">
        <f>'Table of Contents'!C21</f>
        <v>Table 2.9</v>
      </c>
      <c r="B1" s="175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"UCITS: "&amp;'Table of Contents'!A21&amp;", "&amp;'Table of Contents'!A3</f>
        <v>UCITS: Total Sales of ETFs and Funds of Funds, 2016:Q2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110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4" t="s">
        <v>182</v>
      </c>
      <c r="C6" s="54"/>
      <c r="D6" s="54"/>
      <c r="E6" s="54"/>
      <c r="F6" s="38"/>
      <c r="G6" s="54" t="s">
        <v>183</v>
      </c>
      <c r="H6" s="54"/>
      <c r="I6" s="54"/>
      <c r="J6" s="54"/>
      <c r="K6" s="54"/>
    </row>
    <row r="7" spans="1:11" ht="16.5" customHeight="1" thickBot="1" x14ac:dyDescent="0.35">
      <c r="A7" s="39"/>
      <c r="B7" s="55" t="s">
        <v>108</v>
      </c>
      <c r="C7" s="49" t="s">
        <v>111</v>
      </c>
      <c r="D7" s="49" t="s">
        <v>112</v>
      </c>
      <c r="E7" s="49" t="s">
        <v>113</v>
      </c>
      <c r="F7" s="56"/>
      <c r="G7" s="55" t="s">
        <v>108</v>
      </c>
      <c r="H7" s="49" t="s">
        <v>111</v>
      </c>
      <c r="I7" s="49" t="s">
        <v>115</v>
      </c>
      <c r="J7" s="49" t="s">
        <v>116</v>
      </c>
      <c r="K7" s="49" t="s">
        <v>113</v>
      </c>
    </row>
    <row r="8" spans="1:11" ht="16.5" customHeight="1" x14ac:dyDescent="0.3">
      <c r="A8" s="49" t="s">
        <v>76</v>
      </c>
      <c r="B8" s="120">
        <v>0</v>
      </c>
      <c r="C8" s="117">
        <v>0</v>
      </c>
      <c r="D8" s="117">
        <v>0</v>
      </c>
      <c r="E8" s="117">
        <v>0</v>
      </c>
      <c r="F8" s="52"/>
      <c r="G8" s="117">
        <v>0</v>
      </c>
      <c r="H8" s="117">
        <v>0</v>
      </c>
      <c r="I8" s="117">
        <v>0</v>
      </c>
      <c r="J8" s="117">
        <v>0</v>
      </c>
      <c r="K8" s="117">
        <v>0</v>
      </c>
    </row>
    <row r="9" spans="1:11" ht="16.5" customHeight="1" x14ac:dyDescent="0.3">
      <c r="A9" s="49" t="s">
        <v>77</v>
      </c>
      <c r="B9" s="105">
        <v>0</v>
      </c>
      <c r="C9" s="99">
        <v>0</v>
      </c>
      <c r="D9" s="99">
        <v>0</v>
      </c>
      <c r="E9" s="105">
        <v>0</v>
      </c>
      <c r="F9" s="52"/>
      <c r="G9" s="105">
        <v>0</v>
      </c>
      <c r="H9" s="99">
        <v>0</v>
      </c>
      <c r="I9" s="99">
        <v>0</v>
      </c>
      <c r="J9" s="99">
        <v>0</v>
      </c>
      <c r="K9" s="105">
        <v>0</v>
      </c>
    </row>
    <row r="10" spans="1:11" ht="16.5" customHeight="1" x14ac:dyDescent="0.3">
      <c r="A10" s="49" t="s">
        <v>78</v>
      </c>
      <c r="B10" s="6">
        <v>0</v>
      </c>
      <c r="C10" s="107">
        <v>0</v>
      </c>
      <c r="D10" s="107">
        <v>0</v>
      </c>
      <c r="E10" s="6">
        <v>0</v>
      </c>
      <c r="F10" s="52"/>
      <c r="G10" s="6">
        <v>0</v>
      </c>
      <c r="H10" s="107">
        <v>0</v>
      </c>
      <c r="I10" s="107">
        <v>0</v>
      </c>
      <c r="J10" s="107">
        <v>0</v>
      </c>
      <c r="K10" s="6">
        <v>0</v>
      </c>
    </row>
    <row r="11" spans="1:11" ht="16.5" customHeight="1" x14ac:dyDescent="0.3">
      <c r="A11" s="49" t="s">
        <v>79</v>
      </c>
      <c r="B11" s="105">
        <v>0</v>
      </c>
      <c r="C11" s="99">
        <v>0</v>
      </c>
      <c r="D11" s="99">
        <v>0</v>
      </c>
      <c r="E11" s="105">
        <v>0</v>
      </c>
      <c r="F11" s="52"/>
      <c r="G11" s="105">
        <v>0</v>
      </c>
      <c r="H11" s="99">
        <v>0</v>
      </c>
      <c r="I11" s="99">
        <v>0</v>
      </c>
      <c r="J11" s="99">
        <v>0</v>
      </c>
      <c r="K11" s="105">
        <v>0</v>
      </c>
    </row>
    <row r="12" spans="1:11" ht="16.5" customHeight="1" x14ac:dyDescent="0.3">
      <c r="A12" s="49" t="s">
        <v>80</v>
      </c>
      <c r="B12" s="6">
        <v>0</v>
      </c>
      <c r="C12" s="107">
        <v>0</v>
      </c>
      <c r="D12" s="107">
        <v>0</v>
      </c>
      <c r="E12" s="6">
        <v>0</v>
      </c>
      <c r="F12" s="113"/>
      <c r="G12" s="6">
        <v>1347.963135</v>
      </c>
      <c r="H12" s="107">
        <v>0</v>
      </c>
      <c r="I12" s="107">
        <v>0</v>
      </c>
      <c r="J12" s="107">
        <v>0</v>
      </c>
      <c r="K12" s="6">
        <v>1347.9631400000001</v>
      </c>
    </row>
    <row r="13" spans="1:11" ht="16.5" customHeight="1" x14ac:dyDescent="0.3">
      <c r="A13" s="49" t="s">
        <v>81</v>
      </c>
      <c r="B13" s="105">
        <v>0</v>
      </c>
      <c r="C13" s="99">
        <v>0</v>
      </c>
      <c r="D13" s="99">
        <v>0</v>
      </c>
      <c r="E13" s="105">
        <v>0</v>
      </c>
      <c r="F13" s="113"/>
      <c r="G13" s="105">
        <v>2542.105</v>
      </c>
      <c r="H13" s="99">
        <v>414.13499999999999</v>
      </c>
      <c r="I13" s="99">
        <v>713.43200000000002</v>
      </c>
      <c r="J13" s="99">
        <v>1414.538</v>
      </c>
      <c r="K13" s="105">
        <v>0</v>
      </c>
    </row>
    <row r="14" spans="1:11" ht="16.5" customHeight="1" x14ac:dyDescent="0.3">
      <c r="A14" s="49" t="s">
        <v>82</v>
      </c>
      <c r="B14" s="6">
        <v>0</v>
      </c>
      <c r="C14" s="107">
        <v>0</v>
      </c>
      <c r="D14" s="107">
        <v>0</v>
      </c>
      <c r="E14" s="6">
        <v>0</v>
      </c>
      <c r="F14" s="113"/>
      <c r="G14" s="6">
        <v>0</v>
      </c>
      <c r="H14" s="107">
        <v>0</v>
      </c>
      <c r="I14" s="107">
        <v>0</v>
      </c>
      <c r="J14" s="107">
        <v>0</v>
      </c>
      <c r="K14" s="6">
        <v>0</v>
      </c>
    </row>
    <row r="15" spans="1:11" ht="16.5" customHeight="1" x14ac:dyDescent="0.3">
      <c r="A15" s="49" t="s">
        <v>83</v>
      </c>
      <c r="B15" s="105">
        <v>0</v>
      </c>
      <c r="C15" s="99">
        <v>0</v>
      </c>
      <c r="D15" s="99">
        <v>0</v>
      </c>
      <c r="E15" s="105">
        <v>0</v>
      </c>
      <c r="F15" s="113"/>
      <c r="G15" s="105">
        <v>0</v>
      </c>
      <c r="H15" s="99">
        <v>0</v>
      </c>
      <c r="I15" s="99">
        <v>0</v>
      </c>
      <c r="J15" s="99">
        <v>0</v>
      </c>
      <c r="K15" s="105">
        <v>0</v>
      </c>
    </row>
    <row r="16" spans="1:11" ht="16.5" customHeight="1" x14ac:dyDescent="0.3">
      <c r="A16" s="49" t="s">
        <v>84</v>
      </c>
      <c r="B16" s="6">
        <v>0</v>
      </c>
      <c r="C16" s="107">
        <v>0</v>
      </c>
      <c r="D16" s="107">
        <v>0</v>
      </c>
      <c r="E16" s="6">
        <v>0</v>
      </c>
      <c r="F16" s="113"/>
      <c r="G16" s="6">
        <v>0</v>
      </c>
      <c r="H16" s="107">
        <v>0</v>
      </c>
      <c r="I16" s="107">
        <v>0</v>
      </c>
      <c r="J16" s="107">
        <v>0</v>
      </c>
      <c r="K16" s="6">
        <v>0</v>
      </c>
    </row>
    <row r="17" spans="1:11" ht="16.5" customHeight="1" x14ac:dyDescent="0.3">
      <c r="A17" s="49" t="s">
        <v>85</v>
      </c>
      <c r="B17" s="105">
        <v>0</v>
      </c>
      <c r="C17" s="99">
        <v>0</v>
      </c>
      <c r="D17" s="99">
        <v>0</v>
      </c>
      <c r="E17" s="105">
        <v>0</v>
      </c>
      <c r="F17" s="113"/>
      <c r="G17" s="105">
        <v>0</v>
      </c>
      <c r="H17" s="99">
        <v>0</v>
      </c>
      <c r="I17" s="99">
        <v>0</v>
      </c>
      <c r="J17" s="99">
        <v>0</v>
      </c>
      <c r="K17" s="105">
        <v>0</v>
      </c>
    </row>
    <row r="18" spans="1:11" ht="16.5" customHeight="1" x14ac:dyDescent="0.3">
      <c r="A18" s="49" t="s">
        <v>86</v>
      </c>
      <c r="B18" s="6">
        <v>0</v>
      </c>
      <c r="C18" s="107">
        <v>0</v>
      </c>
      <c r="D18" s="107">
        <v>0</v>
      </c>
      <c r="E18" s="6">
        <v>0</v>
      </c>
      <c r="F18" s="113"/>
      <c r="G18" s="6">
        <v>0</v>
      </c>
      <c r="H18" s="107">
        <v>0</v>
      </c>
      <c r="I18" s="107">
        <v>0</v>
      </c>
      <c r="J18" s="107">
        <v>0</v>
      </c>
      <c r="K18" s="6">
        <v>0</v>
      </c>
    </row>
    <row r="19" spans="1:11" ht="16.5" customHeight="1" x14ac:dyDescent="0.3">
      <c r="A19" s="49" t="s">
        <v>87</v>
      </c>
      <c r="B19" s="105">
        <v>33391</v>
      </c>
      <c r="C19" s="99">
        <v>17147</v>
      </c>
      <c r="D19" s="99">
        <v>15062</v>
      </c>
      <c r="E19" s="105">
        <v>1182</v>
      </c>
      <c r="F19" s="113"/>
      <c r="G19" s="105">
        <v>0</v>
      </c>
      <c r="H19" s="99">
        <v>0</v>
      </c>
      <c r="I19" s="99">
        <v>0</v>
      </c>
      <c r="J19" s="99">
        <v>0</v>
      </c>
      <c r="K19" s="105">
        <v>0</v>
      </c>
    </row>
    <row r="20" spans="1:11" ht="16.5" customHeight="1" x14ac:dyDescent="0.3">
      <c r="A20" s="49" t="s">
        <v>88</v>
      </c>
      <c r="B20" s="6">
        <v>0</v>
      </c>
      <c r="C20" s="107">
        <v>0</v>
      </c>
      <c r="D20" s="107">
        <v>0</v>
      </c>
      <c r="E20" s="6">
        <v>0</v>
      </c>
      <c r="F20" s="113"/>
      <c r="G20" s="6">
        <v>3004.59</v>
      </c>
      <c r="H20" s="107">
        <v>12.61</v>
      </c>
      <c r="I20" s="107">
        <v>162.74</v>
      </c>
      <c r="J20" s="107">
        <v>2829.24</v>
      </c>
      <c r="K20" s="6">
        <v>0</v>
      </c>
    </row>
    <row r="21" spans="1:11" ht="16.5" customHeight="1" x14ac:dyDescent="0.3">
      <c r="A21" s="49" t="s">
        <v>89</v>
      </c>
      <c r="B21" s="105">
        <v>0</v>
      </c>
      <c r="C21" s="99">
        <v>0</v>
      </c>
      <c r="D21" s="99">
        <v>0</v>
      </c>
      <c r="E21" s="105">
        <v>0</v>
      </c>
      <c r="F21" s="113"/>
      <c r="G21" s="105">
        <v>5.95</v>
      </c>
      <c r="H21" s="99">
        <v>0</v>
      </c>
      <c r="I21" s="99">
        <v>0.17</v>
      </c>
      <c r="J21" s="99">
        <v>0</v>
      </c>
      <c r="K21" s="105">
        <v>5.78</v>
      </c>
    </row>
    <row r="22" spans="1:11" ht="16.5" customHeight="1" x14ac:dyDescent="0.3">
      <c r="A22" s="49" t="s">
        <v>90</v>
      </c>
      <c r="B22" s="6">
        <v>0</v>
      </c>
      <c r="C22" s="107">
        <v>0</v>
      </c>
      <c r="D22" s="107">
        <v>0</v>
      </c>
      <c r="E22" s="6">
        <v>0</v>
      </c>
      <c r="F22" s="113"/>
      <c r="G22" s="6">
        <v>9497</v>
      </c>
      <c r="H22" s="107">
        <v>0</v>
      </c>
      <c r="I22" s="107">
        <v>0</v>
      </c>
      <c r="J22" s="107">
        <v>0</v>
      </c>
      <c r="K22" s="6">
        <v>0</v>
      </c>
    </row>
    <row r="23" spans="1:11" ht="16.5" customHeight="1" x14ac:dyDescent="0.3">
      <c r="A23" s="49" t="s">
        <v>91</v>
      </c>
      <c r="B23" s="105">
        <v>0</v>
      </c>
      <c r="C23" s="99">
        <v>0</v>
      </c>
      <c r="D23" s="99">
        <v>0</v>
      </c>
      <c r="E23" s="105">
        <v>0</v>
      </c>
      <c r="F23" s="113"/>
      <c r="G23" s="105">
        <v>0.107</v>
      </c>
      <c r="H23" s="99">
        <v>0</v>
      </c>
      <c r="I23" s="99">
        <v>0</v>
      </c>
      <c r="J23" s="99">
        <v>0</v>
      </c>
      <c r="K23" s="105">
        <v>0.107</v>
      </c>
    </row>
    <row r="24" spans="1:11" ht="16.5" customHeight="1" x14ac:dyDescent="0.3">
      <c r="A24" s="49" t="s">
        <v>92</v>
      </c>
      <c r="B24" s="6">
        <v>599</v>
      </c>
      <c r="C24" s="107">
        <v>0</v>
      </c>
      <c r="D24" s="107">
        <v>0</v>
      </c>
      <c r="E24" s="6">
        <v>0</v>
      </c>
      <c r="F24" s="113"/>
      <c r="G24" s="6">
        <v>791</v>
      </c>
      <c r="H24" s="107">
        <v>0</v>
      </c>
      <c r="I24" s="107">
        <v>0</v>
      </c>
      <c r="J24" s="107">
        <v>0</v>
      </c>
      <c r="K24" s="6">
        <v>0</v>
      </c>
    </row>
    <row r="25" spans="1:11" ht="16.5" customHeight="1" x14ac:dyDescent="0.3">
      <c r="A25" s="49" t="s">
        <v>93</v>
      </c>
      <c r="B25" s="105">
        <v>0</v>
      </c>
      <c r="C25" s="99">
        <v>0</v>
      </c>
      <c r="D25" s="99">
        <v>0</v>
      </c>
      <c r="E25" s="105">
        <v>0</v>
      </c>
      <c r="F25" s="113"/>
      <c r="G25" s="105">
        <v>0</v>
      </c>
      <c r="H25" s="99">
        <v>0</v>
      </c>
      <c r="I25" s="99">
        <v>0</v>
      </c>
      <c r="J25" s="99">
        <v>0</v>
      </c>
      <c r="K25" s="105">
        <v>0</v>
      </c>
    </row>
    <row r="26" spans="1:11" ht="16.5" customHeight="1" x14ac:dyDescent="0.3">
      <c r="A26" s="49" t="s">
        <v>94</v>
      </c>
      <c r="B26" s="6">
        <v>0</v>
      </c>
      <c r="C26" s="107">
        <v>0</v>
      </c>
      <c r="D26" s="107">
        <v>0</v>
      </c>
      <c r="E26" s="6">
        <v>0</v>
      </c>
      <c r="F26" s="113"/>
      <c r="G26" s="6">
        <v>365.65800000000002</v>
      </c>
      <c r="H26" s="107">
        <v>55.847000000000001</v>
      </c>
      <c r="I26" s="107">
        <v>12.173999999999999</v>
      </c>
      <c r="J26" s="107">
        <v>29.204000000000001</v>
      </c>
      <c r="K26" s="6">
        <v>268.43299999999999</v>
      </c>
    </row>
    <row r="27" spans="1:11" ht="16.5" customHeight="1" x14ac:dyDescent="0.3">
      <c r="A27" s="49" t="s">
        <v>95</v>
      </c>
      <c r="B27" s="105">
        <v>0</v>
      </c>
      <c r="C27" s="99">
        <v>0</v>
      </c>
      <c r="D27" s="99">
        <v>0</v>
      </c>
      <c r="E27" s="105">
        <v>0</v>
      </c>
      <c r="F27" s="113"/>
      <c r="G27" s="105">
        <v>79.330299109999999</v>
      </c>
      <c r="H27" s="99">
        <v>0</v>
      </c>
      <c r="I27" s="99">
        <v>0</v>
      </c>
      <c r="J27" s="99">
        <v>79.330299109999999</v>
      </c>
      <c r="K27" s="105">
        <v>0</v>
      </c>
    </row>
    <row r="28" spans="1:11" ht="16.5" customHeight="1" x14ac:dyDescent="0.3">
      <c r="A28" s="49" t="s">
        <v>96</v>
      </c>
      <c r="B28" s="6">
        <v>6.8000000000000005E-2</v>
      </c>
      <c r="C28" s="107">
        <v>6.8000000000000005E-2</v>
      </c>
      <c r="D28" s="107">
        <v>0</v>
      </c>
      <c r="E28" s="6">
        <v>0</v>
      </c>
      <c r="F28" s="113"/>
      <c r="G28" s="6">
        <v>0</v>
      </c>
      <c r="H28" s="107">
        <v>0</v>
      </c>
      <c r="I28" s="107">
        <v>0</v>
      </c>
      <c r="J28" s="107">
        <v>0</v>
      </c>
      <c r="K28" s="6">
        <v>0</v>
      </c>
    </row>
    <row r="29" spans="1:11" ht="16.5" customHeight="1" x14ac:dyDescent="0.3">
      <c r="A29" s="49" t="s">
        <v>97</v>
      </c>
      <c r="B29" s="105">
        <v>0</v>
      </c>
      <c r="C29" s="99">
        <v>0</v>
      </c>
      <c r="D29" s="99">
        <v>0</v>
      </c>
      <c r="E29" s="105">
        <v>0</v>
      </c>
      <c r="F29" s="113"/>
      <c r="G29" s="105">
        <v>0</v>
      </c>
      <c r="H29" s="99">
        <v>0</v>
      </c>
      <c r="I29" s="99">
        <v>0</v>
      </c>
      <c r="J29" s="99">
        <v>0</v>
      </c>
      <c r="K29" s="105">
        <v>0</v>
      </c>
    </row>
    <row r="30" spans="1:11" ht="16.5" customHeight="1" x14ac:dyDescent="0.3">
      <c r="A30" s="49" t="s">
        <v>98</v>
      </c>
      <c r="B30" s="6">
        <v>0</v>
      </c>
      <c r="C30" s="107">
        <v>0</v>
      </c>
      <c r="D30" s="107">
        <v>0</v>
      </c>
      <c r="E30" s="6">
        <v>0</v>
      </c>
      <c r="F30" s="113"/>
      <c r="G30" s="6">
        <v>6.4024000000000001</v>
      </c>
      <c r="H30" s="107">
        <v>5.5197000000000003</v>
      </c>
      <c r="I30" s="107">
        <v>0</v>
      </c>
      <c r="J30" s="107">
        <v>0.88270000000000004</v>
      </c>
      <c r="K30" s="6">
        <v>0</v>
      </c>
    </row>
    <row r="31" spans="1:11" ht="16.5" customHeight="1" x14ac:dyDescent="0.3">
      <c r="A31" s="49" t="s">
        <v>99</v>
      </c>
      <c r="B31" s="105">
        <v>4</v>
      </c>
      <c r="C31" s="99">
        <v>4</v>
      </c>
      <c r="D31" s="99">
        <v>0</v>
      </c>
      <c r="E31" s="105">
        <v>0</v>
      </c>
      <c r="F31" s="113"/>
      <c r="G31" s="105">
        <v>0</v>
      </c>
      <c r="H31" s="99">
        <v>0</v>
      </c>
      <c r="I31" s="99">
        <v>0</v>
      </c>
      <c r="J31" s="99">
        <v>0</v>
      </c>
      <c r="K31" s="105">
        <v>0</v>
      </c>
    </row>
    <row r="32" spans="1:11" ht="16.5" customHeight="1" x14ac:dyDescent="0.3">
      <c r="A32" s="49" t="s">
        <v>100</v>
      </c>
      <c r="B32" s="6">
        <v>877</v>
      </c>
      <c r="C32" s="107">
        <v>877</v>
      </c>
      <c r="D32" s="107">
        <v>0</v>
      </c>
      <c r="E32" s="6">
        <v>0</v>
      </c>
      <c r="F32" s="113"/>
      <c r="G32" s="6">
        <v>11668</v>
      </c>
      <c r="H32" s="107">
        <v>2420</v>
      </c>
      <c r="I32" s="107">
        <v>4324</v>
      </c>
      <c r="J32" s="107">
        <v>4924</v>
      </c>
      <c r="K32" s="6">
        <v>0</v>
      </c>
    </row>
    <row r="33" spans="1:11" ht="16.5" customHeight="1" x14ac:dyDescent="0.3">
      <c r="A33" s="49" t="s">
        <v>101</v>
      </c>
      <c r="B33" s="105">
        <v>304.460936575174</v>
      </c>
      <c r="C33" s="99">
        <v>217.572969115174</v>
      </c>
      <c r="D33" s="99">
        <v>0</v>
      </c>
      <c r="E33" s="105">
        <v>86.887967459999999</v>
      </c>
      <c r="F33" s="113"/>
      <c r="G33" s="105">
        <v>507.93022858418198</v>
      </c>
      <c r="H33" s="99">
        <v>58.016813564083002</v>
      </c>
      <c r="I33" s="99">
        <v>348.99373232688902</v>
      </c>
      <c r="J33" s="99">
        <v>53.143107073210103</v>
      </c>
      <c r="K33" s="105">
        <v>47.776575620000003</v>
      </c>
    </row>
    <row r="34" spans="1:11" ht="16.5" customHeight="1" x14ac:dyDescent="0.3">
      <c r="A34" s="49" t="s">
        <v>102</v>
      </c>
      <c r="B34" s="6">
        <v>0</v>
      </c>
      <c r="C34" s="107">
        <v>0</v>
      </c>
      <c r="D34" s="107">
        <v>0</v>
      </c>
      <c r="E34" s="6">
        <v>0</v>
      </c>
      <c r="F34" s="113"/>
      <c r="G34" s="6">
        <v>0</v>
      </c>
      <c r="H34" s="107">
        <v>0</v>
      </c>
      <c r="I34" s="107">
        <v>0</v>
      </c>
      <c r="J34" s="107">
        <v>0</v>
      </c>
      <c r="K34" s="6">
        <v>0</v>
      </c>
    </row>
    <row r="35" spans="1:11" ht="16.5" customHeight="1" x14ac:dyDescent="0.3">
      <c r="A35" s="49" t="s">
        <v>103</v>
      </c>
      <c r="B35" s="105">
        <v>0</v>
      </c>
      <c r="C35" s="99">
        <v>0</v>
      </c>
      <c r="D35" s="99">
        <v>0</v>
      </c>
      <c r="E35" s="105">
        <v>0</v>
      </c>
      <c r="F35" s="113"/>
      <c r="G35" s="105">
        <v>1877.0050000000001</v>
      </c>
      <c r="H35" s="99">
        <v>385.428</v>
      </c>
      <c r="I35" s="99">
        <v>218.42</v>
      </c>
      <c r="J35" s="99">
        <v>336.21600000000001</v>
      </c>
      <c r="K35" s="105">
        <v>936.94100000000003</v>
      </c>
    </row>
    <row r="36" spans="1:11" ht="16.5" customHeight="1" x14ac:dyDescent="0.3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</row>
    <row r="37" spans="1:11" ht="16.5" customHeight="1" x14ac:dyDescent="0.3">
      <c r="A37" s="6"/>
      <c r="B37" s="6"/>
      <c r="C37" s="6"/>
      <c r="D37" s="6"/>
      <c r="E37" s="6"/>
      <c r="G37" s="6"/>
      <c r="H37" s="6"/>
      <c r="I37" s="6"/>
      <c r="J37" s="6"/>
      <c r="K37" s="6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</sheetData>
  <sheetProtection algorithmName="SHA-512" hashValue="e4M5WqH5sO5dCkD4Pq7Ceg4hSxqfyjzsRBOfDZCcHz1mrTaSigBD4J+YDmnd6ZzxTB7losJ2lNns74lyoQ/FYA==" saltValue="m2JejYJ8qYXZHB9cXXUKPA==" spinCount="100000" sheet="1" objects="1" scenarios="1"/>
  <mergeCells count="1">
    <mergeCell ref="A1:B1"/>
  </mergeCells>
  <conditionalFormatting sqref="B12:K35 B8:E11 G8:K11">
    <cfRule type="cellIs" dxfId="75" priority="2" operator="between">
      <formula>0</formula>
      <formula>0.1</formula>
    </cfRule>
    <cfRule type="cellIs" dxfId="74" priority="3" operator="lessThan">
      <formula>0</formula>
    </cfRule>
    <cfRule type="cellIs" dxfId="73" priority="4" operator="greaterThanOrEqual">
      <formula>0.1</formula>
    </cfRule>
  </conditionalFormatting>
  <conditionalFormatting sqref="A1:XFD1048576">
    <cfRule type="cellIs" dxfId="72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I37"/>
  <sheetViews>
    <sheetView showGridLines="0" showZeros="0" zoomScale="85" zoomScaleNormal="85" workbookViewId="0">
      <selection activeCell="A100" sqref="A100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9" ht="16.5" customHeight="1" x14ac:dyDescent="0.25">
      <c r="A1" s="175" t="str">
        <f>'Table of Contents'!C24</f>
        <v>Table 2.10</v>
      </c>
      <c r="B1" s="175"/>
      <c r="C1" s="40"/>
    </row>
    <row r="2" spans="1:9" ht="16.5" customHeight="1" x14ac:dyDescent="0.3">
      <c r="A2" s="4" t="str">
        <f>"UCITS: "&amp;'Table of Contents'!A24&amp;", "&amp;'Table of Contents'!A3</f>
        <v>UCITS: Total Redemptions, 2016:Q2</v>
      </c>
      <c r="B2" s="1"/>
      <c r="C2" s="42"/>
      <c r="D2" s="43"/>
    </row>
    <row r="3" spans="1:9" ht="16.5" customHeight="1" x14ac:dyDescent="0.3">
      <c r="A3" s="2" t="s">
        <v>110</v>
      </c>
      <c r="B3" s="1"/>
      <c r="C3" s="42"/>
    </row>
    <row r="4" spans="1:9" ht="16.5" customHeight="1" x14ac:dyDescent="0.25">
      <c r="A4" s="42"/>
      <c r="B4" s="42"/>
      <c r="C4" s="42"/>
    </row>
    <row r="5" spans="1:9" ht="16.5" customHeight="1" x14ac:dyDescent="0.25">
      <c r="A5" s="42"/>
      <c r="B5" s="42"/>
      <c r="C5" s="42"/>
    </row>
    <row r="6" spans="1:9" ht="16.5" customHeight="1" x14ac:dyDescent="0.3">
      <c r="A6" s="44"/>
      <c r="B6" s="54" t="s">
        <v>184</v>
      </c>
      <c r="C6" s="54"/>
      <c r="D6" s="54"/>
      <c r="E6" s="54"/>
      <c r="F6" s="54"/>
      <c r="G6" s="54"/>
      <c r="H6" s="54"/>
      <c r="I6" s="54"/>
    </row>
    <row r="7" spans="1:9" ht="16.5" customHeight="1" thickBot="1" x14ac:dyDescent="0.35">
      <c r="A7" s="38"/>
      <c r="B7" s="126" t="s">
        <v>108</v>
      </c>
      <c r="C7" s="127" t="s">
        <v>111</v>
      </c>
      <c r="D7" s="127" t="s">
        <v>115</v>
      </c>
      <c r="E7" s="127" t="s">
        <v>116</v>
      </c>
      <c r="F7" s="127" t="s">
        <v>171</v>
      </c>
      <c r="G7" s="127" t="s">
        <v>172</v>
      </c>
      <c r="H7" s="127" t="s">
        <v>109</v>
      </c>
      <c r="I7" s="127" t="s">
        <v>113</v>
      </c>
    </row>
    <row r="8" spans="1:9" ht="16.5" customHeight="1" x14ac:dyDescent="0.3">
      <c r="A8" s="46" t="s">
        <v>76</v>
      </c>
      <c r="B8" s="121">
        <v>0</v>
      </c>
      <c r="C8" s="121">
        <v>0</v>
      </c>
      <c r="D8" s="121">
        <v>0</v>
      </c>
      <c r="E8" s="121">
        <v>0</v>
      </c>
      <c r="F8" s="121">
        <v>0</v>
      </c>
      <c r="G8" s="121">
        <v>0</v>
      </c>
      <c r="H8" s="121">
        <v>0</v>
      </c>
      <c r="I8" s="122">
        <v>0</v>
      </c>
    </row>
    <row r="9" spans="1:9" ht="16.5" customHeight="1" x14ac:dyDescent="0.3">
      <c r="A9" s="46" t="s">
        <v>77</v>
      </c>
      <c r="B9" s="123">
        <v>0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123">
        <v>0</v>
      </c>
    </row>
    <row r="10" spans="1:9" ht="16.5" customHeight="1" x14ac:dyDescent="0.3">
      <c r="A10" s="46" t="s">
        <v>78</v>
      </c>
      <c r="B10" s="124">
        <v>44.8265373158426</v>
      </c>
      <c r="C10" s="125">
        <v>1.27357447</v>
      </c>
      <c r="D10" s="125">
        <v>5.2659849000000003</v>
      </c>
      <c r="E10" s="125">
        <v>17.808160575842599</v>
      </c>
      <c r="F10" s="125">
        <v>20.455691229999999</v>
      </c>
      <c r="G10" s="125">
        <v>0</v>
      </c>
      <c r="H10" s="125">
        <v>0</v>
      </c>
      <c r="I10" s="124">
        <v>2.312614E-2</v>
      </c>
    </row>
    <row r="11" spans="1:9" ht="16.5" customHeight="1" x14ac:dyDescent="0.3">
      <c r="A11" s="46" t="s">
        <v>79</v>
      </c>
      <c r="B11" s="123">
        <v>8724.23</v>
      </c>
      <c r="C11" s="32">
        <v>389.25</v>
      </c>
      <c r="D11" s="32">
        <v>434.48</v>
      </c>
      <c r="E11" s="32">
        <v>120.31</v>
      </c>
      <c r="F11" s="32">
        <v>7589.38</v>
      </c>
      <c r="G11" s="32">
        <v>0</v>
      </c>
      <c r="H11" s="32">
        <v>0</v>
      </c>
      <c r="I11" s="123">
        <v>190.81</v>
      </c>
    </row>
    <row r="12" spans="1:9" ht="16.5" customHeight="1" x14ac:dyDescent="0.3">
      <c r="A12" s="46" t="s">
        <v>80</v>
      </c>
      <c r="B12" s="124">
        <v>12779.31263</v>
      </c>
      <c r="C12" s="125">
        <v>1441.3159599999999</v>
      </c>
      <c r="D12" s="125">
        <v>5696.8291200000003</v>
      </c>
      <c r="E12" s="125">
        <v>5041.9540800000004</v>
      </c>
      <c r="F12" s="125">
        <v>160.37622150000001</v>
      </c>
      <c r="G12" s="125">
        <v>1.4080900000000001</v>
      </c>
      <c r="H12" s="125">
        <v>0</v>
      </c>
      <c r="I12" s="124">
        <v>437.42916000000002</v>
      </c>
    </row>
    <row r="13" spans="1:9" ht="16.5" customHeight="1" x14ac:dyDescent="0.3">
      <c r="A13" s="46" t="s">
        <v>81</v>
      </c>
      <c r="B13" s="123">
        <v>70927.45</v>
      </c>
      <c r="C13" s="32">
        <v>45929.091</v>
      </c>
      <c r="D13" s="32">
        <v>23773.670999999998</v>
      </c>
      <c r="E13" s="32">
        <v>1181.588</v>
      </c>
      <c r="F13" s="32">
        <v>17.725000000000001</v>
      </c>
      <c r="G13" s="32">
        <v>0</v>
      </c>
      <c r="H13" s="32">
        <v>0</v>
      </c>
      <c r="I13" s="123">
        <v>25.375</v>
      </c>
    </row>
    <row r="14" spans="1:9" ht="16.5" customHeight="1" x14ac:dyDescent="0.3">
      <c r="A14" s="46" t="s">
        <v>82</v>
      </c>
      <c r="B14" s="124">
        <v>0</v>
      </c>
      <c r="C14" s="125">
        <v>0</v>
      </c>
      <c r="D14" s="125">
        <v>0</v>
      </c>
      <c r="E14" s="125">
        <v>0</v>
      </c>
      <c r="F14" s="125">
        <v>0</v>
      </c>
      <c r="G14" s="125">
        <v>0</v>
      </c>
      <c r="H14" s="125">
        <v>0</v>
      </c>
      <c r="I14" s="124">
        <v>0</v>
      </c>
    </row>
    <row r="15" spans="1:9" ht="16.5" customHeight="1" x14ac:dyDescent="0.3">
      <c r="A15" s="46" t="s">
        <v>83</v>
      </c>
      <c r="B15" s="123">
        <v>0</v>
      </c>
      <c r="C15" s="32">
        <v>0</v>
      </c>
      <c r="D15" s="32">
        <v>0</v>
      </c>
      <c r="E15" s="32">
        <v>0</v>
      </c>
      <c r="F15" s="32">
        <v>0</v>
      </c>
      <c r="G15" s="32">
        <v>0</v>
      </c>
      <c r="H15" s="32">
        <v>0</v>
      </c>
      <c r="I15" s="123">
        <v>0</v>
      </c>
    </row>
    <row r="16" spans="1:9" ht="16.5" customHeight="1" x14ac:dyDescent="0.3">
      <c r="A16" s="46" t="s">
        <v>84</v>
      </c>
      <c r="B16" s="124">
        <v>0</v>
      </c>
      <c r="C16" s="125">
        <v>0</v>
      </c>
      <c r="D16" s="125">
        <v>0</v>
      </c>
      <c r="E16" s="125">
        <v>0</v>
      </c>
      <c r="F16" s="125">
        <v>0</v>
      </c>
      <c r="G16" s="125">
        <v>0</v>
      </c>
      <c r="H16" s="125">
        <v>0</v>
      </c>
      <c r="I16" s="124">
        <v>0</v>
      </c>
    </row>
    <row r="17" spans="1:9" ht="16.5" customHeight="1" x14ac:dyDescent="0.3">
      <c r="A17" s="46" t="s">
        <v>85</v>
      </c>
      <c r="B17" s="123">
        <v>0</v>
      </c>
      <c r="C17" s="32">
        <v>0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123">
        <v>0</v>
      </c>
    </row>
    <row r="18" spans="1:9" ht="16.5" customHeight="1" x14ac:dyDescent="0.3">
      <c r="A18" s="46" t="s">
        <v>86</v>
      </c>
      <c r="B18" s="124">
        <v>0</v>
      </c>
      <c r="C18" s="125">
        <v>0</v>
      </c>
      <c r="D18" s="125">
        <v>0</v>
      </c>
      <c r="E18" s="125">
        <v>0</v>
      </c>
      <c r="F18" s="125">
        <v>0</v>
      </c>
      <c r="G18" s="125">
        <v>0</v>
      </c>
      <c r="H18" s="125">
        <v>0</v>
      </c>
      <c r="I18" s="124">
        <v>0</v>
      </c>
    </row>
    <row r="19" spans="1:9" ht="16.5" customHeight="1" x14ac:dyDescent="0.3">
      <c r="A19" s="46" t="s">
        <v>87</v>
      </c>
      <c r="B19" s="123">
        <v>751674</v>
      </c>
      <c r="C19" s="32">
        <v>49057</v>
      </c>
      <c r="D19" s="32">
        <v>42714</v>
      </c>
      <c r="E19" s="32">
        <v>6566</v>
      </c>
      <c r="F19" s="32">
        <v>647988</v>
      </c>
      <c r="G19" s="32">
        <v>0</v>
      </c>
      <c r="H19" s="32">
        <v>0</v>
      </c>
      <c r="I19" s="123">
        <v>5349</v>
      </c>
    </row>
    <row r="20" spans="1:9" ht="16.5" customHeight="1" x14ac:dyDescent="0.3">
      <c r="A20" s="46" t="s">
        <v>88</v>
      </c>
      <c r="B20" s="124">
        <v>15702.72</v>
      </c>
      <c r="C20" s="125">
        <v>1591.13</v>
      </c>
      <c r="D20" s="125">
        <v>3881.14</v>
      </c>
      <c r="E20" s="125">
        <v>3401.45</v>
      </c>
      <c r="F20" s="125">
        <v>1208.54</v>
      </c>
      <c r="G20" s="125">
        <v>83.94</v>
      </c>
      <c r="H20" s="125">
        <v>5536.52</v>
      </c>
      <c r="I20" s="124">
        <v>0</v>
      </c>
    </row>
    <row r="21" spans="1:9" ht="16.5" customHeight="1" x14ac:dyDescent="0.3">
      <c r="A21" s="46" t="s">
        <v>89</v>
      </c>
      <c r="B21" s="123">
        <v>2038.2</v>
      </c>
      <c r="C21" s="32">
        <v>554.85</v>
      </c>
      <c r="D21" s="32">
        <v>525.73</v>
      </c>
      <c r="E21" s="32">
        <v>214.44</v>
      </c>
      <c r="F21" s="32">
        <v>606.16999999999996</v>
      </c>
      <c r="G21" s="32">
        <v>0</v>
      </c>
      <c r="H21" s="32">
        <v>1.86</v>
      </c>
      <c r="I21" s="123">
        <v>135.15</v>
      </c>
    </row>
    <row r="22" spans="1:9" ht="16.5" customHeight="1" x14ac:dyDescent="0.3">
      <c r="A22" s="46" t="s">
        <v>90</v>
      </c>
      <c r="B22" s="124">
        <v>680623</v>
      </c>
      <c r="C22" s="125">
        <v>112264</v>
      </c>
      <c r="D22" s="125">
        <v>127605</v>
      </c>
      <c r="E22" s="125">
        <v>54243</v>
      </c>
      <c r="F22" s="125">
        <v>377589</v>
      </c>
      <c r="G22" s="125">
        <v>0</v>
      </c>
      <c r="H22" s="125">
        <v>0</v>
      </c>
      <c r="I22" s="124">
        <v>8922</v>
      </c>
    </row>
    <row r="23" spans="1:9" ht="16.5" customHeight="1" x14ac:dyDescent="0.3">
      <c r="A23" s="46" t="s">
        <v>91</v>
      </c>
      <c r="B23" s="123">
        <v>223.72992725</v>
      </c>
      <c r="C23" s="32">
        <v>6.5813769999999998</v>
      </c>
      <c r="D23" s="32">
        <v>57.456000000000003</v>
      </c>
      <c r="E23" s="32">
        <v>102.96599999999999</v>
      </c>
      <c r="F23" s="32">
        <v>24.312999999999999</v>
      </c>
      <c r="G23" s="32">
        <v>0</v>
      </c>
      <c r="H23" s="32">
        <v>0.325484</v>
      </c>
      <c r="I23" s="123">
        <v>32.088066249999997</v>
      </c>
    </row>
    <row r="24" spans="1:9" ht="16.5" customHeight="1" x14ac:dyDescent="0.3">
      <c r="A24" s="46" t="s">
        <v>92</v>
      </c>
      <c r="B24" s="124">
        <v>3351</v>
      </c>
      <c r="C24" s="125">
        <v>1943</v>
      </c>
      <c r="D24" s="125">
        <v>1321</v>
      </c>
      <c r="E24" s="125">
        <v>56</v>
      </c>
      <c r="F24" s="125">
        <v>0</v>
      </c>
      <c r="G24" s="125">
        <v>0</v>
      </c>
      <c r="H24" s="125">
        <v>0</v>
      </c>
      <c r="I24" s="124">
        <v>31</v>
      </c>
    </row>
    <row r="25" spans="1:9" ht="16.5" customHeight="1" x14ac:dyDescent="0.3">
      <c r="A25" s="46" t="s">
        <v>93</v>
      </c>
      <c r="B25" s="123">
        <v>63406</v>
      </c>
      <c r="C25" s="32">
        <v>28735</v>
      </c>
      <c r="D25" s="32">
        <v>20456</v>
      </c>
      <c r="E25" s="32">
        <v>4033</v>
      </c>
      <c r="F25" s="32">
        <v>9360</v>
      </c>
      <c r="G25" s="32">
        <v>0</v>
      </c>
      <c r="H25" s="32">
        <v>0</v>
      </c>
      <c r="I25" s="123">
        <v>822</v>
      </c>
    </row>
    <row r="26" spans="1:9" ht="16.5" customHeight="1" x14ac:dyDescent="0.3">
      <c r="A26" s="46" t="s">
        <v>94</v>
      </c>
      <c r="B26" s="124">
        <v>14044.397000000001</v>
      </c>
      <c r="C26" s="125">
        <v>4325.6989999999996</v>
      </c>
      <c r="D26" s="125">
        <v>2172.5830000000001</v>
      </c>
      <c r="E26" s="125">
        <v>1834.9280000000001</v>
      </c>
      <c r="F26" s="125">
        <v>5129.8540000000003</v>
      </c>
      <c r="G26" s="125">
        <v>0</v>
      </c>
      <c r="H26" s="125">
        <v>253.98099999999999</v>
      </c>
      <c r="I26" s="124">
        <v>327.35199999999998</v>
      </c>
    </row>
    <row r="27" spans="1:9" ht="16.5" customHeight="1" x14ac:dyDescent="0.3">
      <c r="A27" s="46" t="s">
        <v>95</v>
      </c>
      <c r="B27" s="123">
        <v>896.43441744999996</v>
      </c>
      <c r="C27" s="32">
        <v>64.602143220000002</v>
      </c>
      <c r="D27" s="32">
        <v>72.71197445</v>
      </c>
      <c r="E27" s="32">
        <v>146.62979253</v>
      </c>
      <c r="F27" s="32">
        <v>478.59311491</v>
      </c>
      <c r="G27" s="32">
        <v>0</v>
      </c>
      <c r="H27" s="32">
        <v>0</v>
      </c>
      <c r="I27" s="123">
        <v>133.89739234000001</v>
      </c>
    </row>
    <row r="28" spans="1:9" ht="16.5" customHeight="1" x14ac:dyDescent="0.3">
      <c r="A28" s="46" t="s">
        <v>96</v>
      </c>
      <c r="B28" s="124">
        <v>1738.9</v>
      </c>
      <c r="C28" s="125">
        <v>11</v>
      </c>
      <c r="D28" s="125">
        <v>868.7</v>
      </c>
      <c r="E28" s="125">
        <v>42.4</v>
      </c>
      <c r="F28" s="125">
        <v>19.2</v>
      </c>
      <c r="G28" s="125">
        <v>34.299999999999997</v>
      </c>
      <c r="H28" s="125">
        <v>18.100000000000001</v>
      </c>
      <c r="I28" s="124">
        <v>745.2</v>
      </c>
    </row>
    <row r="29" spans="1:9" ht="16.5" customHeight="1" x14ac:dyDescent="0.3">
      <c r="A29" s="46" t="s">
        <v>97</v>
      </c>
      <c r="B29" s="123">
        <v>255.81</v>
      </c>
      <c r="C29" s="32">
        <v>19.094999999999999</v>
      </c>
      <c r="D29" s="32">
        <v>120.443</v>
      </c>
      <c r="E29" s="32">
        <v>106.976</v>
      </c>
      <c r="F29" s="32">
        <v>9.2959999999999994</v>
      </c>
      <c r="G29" s="32">
        <v>0</v>
      </c>
      <c r="H29" s="32">
        <v>0</v>
      </c>
      <c r="I29" s="123">
        <v>0</v>
      </c>
    </row>
    <row r="30" spans="1:9" ht="16.5" customHeight="1" x14ac:dyDescent="0.3">
      <c r="A30" s="46" t="s">
        <v>98</v>
      </c>
      <c r="B30" s="124">
        <v>127.31870000000001</v>
      </c>
      <c r="C30" s="125">
        <v>77.08</v>
      </c>
      <c r="D30" s="125">
        <v>8.077</v>
      </c>
      <c r="E30" s="125">
        <v>23.2944</v>
      </c>
      <c r="F30" s="125">
        <v>18.8673</v>
      </c>
      <c r="G30" s="125">
        <v>0</v>
      </c>
      <c r="H30" s="125">
        <v>0</v>
      </c>
      <c r="I30" s="124">
        <v>0</v>
      </c>
    </row>
    <row r="31" spans="1:9" ht="16.5" customHeight="1" x14ac:dyDescent="0.3">
      <c r="A31" s="46" t="s">
        <v>99</v>
      </c>
      <c r="B31" s="123">
        <v>19518</v>
      </c>
      <c r="C31" s="32">
        <v>3860</v>
      </c>
      <c r="D31" s="32">
        <v>8197</v>
      </c>
      <c r="E31" s="32">
        <v>4496</v>
      </c>
      <c r="F31" s="32">
        <v>2138</v>
      </c>
      <c r="G31" s="32">
        <v>29</v>
      </c>
      <c r="H31" s="32">
        <v>798</v>
      </c>
      <c r="I31" s="123">
        <v>0</v>
      </c>
    </row>
    <row r="32" spans="1:9" ht="16.5" customHeight="1" x14ac:dyDescent="0.3">
      <c r="A32" s="46" t="s">
        <v>100</v>
      </c>
      <c r="B32" s="124">
        <v>119819</v>
      </c>
      <c r="C32" s="125">
        <v>53839</v>
      </c>
      <c r="D32" s="125">
        <v>22731</v>
      </c>
      <c r="E32" s="125">
        <v>15961</v>
      </c>
      <c r="F32" s="125">
        <v>27112</v>
      </c>
      <c r="G32" s="125">
        <v>0</v>
      </c>
      <c r="H32" s="125">
        <v>36</v>
      </c>
      <c r="I32" s="124">
        <v>140</v>
      </c>
    </row>
    <row r="33" spans="1:9" ht="16.5" customHeight="1" x14ac:dyDescent="0.3">
      <c r="A33" s="46" t="s">
        <v>101</v>
      </c>
      <c r="B33" s="123">
        <v>26788.7223808829</v>
      </c>
      <c r="C33" s="32">
        <v>6136.2950739976504</v>
      </c>
      <c r="D33" s="32">
        <v>4184.4701495282197</v>
      </c>
      <c r="E33" s="32">
        <v>7933.12645568683</v>
      </c>
      <c r="F33" s="32">
        <v>8534.8307016701801</v>
      </c>
      <c r="G33" s="32">
        <v>0</v>
      </c>
      <c r="H33" s="32">
        <v>0</v>
      </c>
      <c r="I33" s="123">
        <v>0</v>
      </c>
    </row>
    <row r="34" spans="1:9" ht="16.5" customHeight="1" x14ac:dyDescent="0.3">
      <c r="A34" s="46" t="s">
        <v>102</v>
      </c>
      <c r="B34" s="124">
        <v>0</v>
      </c>
      <c r="C34" s="125">
        <v>0</v>
      </c>
      <c r="D34" s="125">
        <v>0</v>
      </c>
      <c r="E34" s="125">
        <v>0</v>
      </c>
      <c r="F34" s="125">
        <v>0</v>
      </c>
      <c r="G34" s="125">
        <v>0</v>
      </c>
      <c r="H34" s="125">
        <v>0</v>
      </c>
      <c r="I34" s="124">
        <v>0</v>
      </c>
    </row>
    <row r="35" spans="1:9" ht="16.5" customHeight="1" x14ac:dyDescent="0.3">
      <c r="A35" s="46" t="s">
        <v>103</v>
      </c>
      <c r="B35" s="123">
        <v>56601.881999999998</v>
      </c>
      <c r="C35" s="32">
        <v>34619.167999999998</v>
      </c>
      <c r="D35" s="32">
        <v>10451.049000000001</v>
      </c>
      <c r="E35" s="32">
        <v>2770.0650000000001</v>
      </c>
      <c r="F35" s="32">
        <v>662.12199999999996</v>
      </c>
      <c r="G35" s="32">
        <v>26.756</v>
      </c>
      <c r="H35" s="32">
        <v>2715.7719999999999</v>
      </c>
      <c r="I35" s="123">
        <v>5356.95</v>
      </c>
    </row>
    <row r="36" spans="1:9" ht="16.5" customHeight="1" x14ac:dyDescent="0.25">
      <c r="A36" s="44"/>
      <c r="B36" s="44"/>
      <c r="C36" s="44"/>
      <c r="D36" s="44"/>
      <c r="E36" s="44"/>
      <c r="F36" s="44"/>
      <c r="G36" s="44"/>
      <c r="H36" s="44"/>
      <c r="I36" s="44"/>
    </row>
    <row r="37" spans="1:9" ht="16.5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</row>
  </sheetData>
  <sheetProtection algorithmName="SHA-512" hashValue="viwHPccway1oPh8w2Dkgl6NtLNA5tVcddk5lqVO3Jllv4qnf4y31i+SF0eiNodi7ZIIMfpb66rqRLHFihmJyCQ==" saltValue="xTcInADitiyVoENaitX8Sw==" spinCount="100000" sheet="1" objects="1" scenarios="1"/>
  <mergeCells count="1">
    <mergeCell ref="A1:B1"/>
  </mergeCells>
  <conditionalFormatting sqref="B8:I35">
    <cfRule type="cellIs" dxfId="71" priority="2" operator="between">
      <formula>0</formula>
      <formula>0.1</formula>
    </cfRule>
    <cfRule type="cellIs" dxfId="70" priority="3" operator="lessThan">
      <formula>0</formula>
    </cfRule>
    <cfRule type="cellIs" dxfId="69" priority="4" operator="greaterThanOrEqual">
      <formula>0.1</formula>
    </cfRule>
  </conditionalFormatting>
  <conditionalFormatting sqref="A1:XFD1048576">
    <cfRule type="cellIs" dxfId="68" priority="1" operator="between">
      <formula>-0.1</formula>
      <formula>0</formula>
    </cfRule>
  </conditionalFormatting>
  <pageMargins left="0.7" right="0.7" top="0.75" bottom="0.75" header="0.3" footer="0.3"/>
  <pageSetup paperSize="9" scale="86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L38"/>
  <sheetViews>
    <sheetView showGridLines="0" showZeros="0" zoomScale="85" zoomScaleNormal="85" workbookViewId="0">
      <selection activeCell="A100" sqref="A100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75" t="str">
        <f>'Table of Contents'!C25</f>
        <v>Table 2.11</v>
      </c>
      <c r="B1" s="175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"UCITS: "&amp;'Table of Contents'!A25&amp;", "&amp;'Table of Contents'!A3</f>
        <v>UCITS: Total Redemptions of ETFs and Funds of Funds, 2016:Q2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110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4" t="s">
        <v>185</v>
      </c>
      <c r="C6" s="54"/>
      <c r="D6" s="54"/>
      <c r="E6" s="54"/>
      <c r="F6" s="38"/>
      <c r="G6" s="54" t="s">
        <v>186</v>
      </c>
      <c r="H6" s="54"/>
      <c r="I6" s="54"/>
      <c r="J6" s="54"/>
      <c r="K6" s="54"/>
    </row>
    <row r="7" spans="1:11" ht="16.5" customHeight="1" thickBot="1" x14ac:dyDescent="0.35">
      <c r="A7" s="39"/>
      <c r="B7" s="55" t="s">
        <v>114</v>
      </c>
      <c r="C7" s="49" t="s">
        <v>111</v>
      </c>
      <c r="D7" s="49" t="s">
        <v>112</v>
      </c>
      <c r="E7" s="49" t="s">
        <v>113</v>
      </c>
      <c r="F7" s="56"/>
      <c r="G7" s="55" t="s">
        <v>114</v>
      </c>
      <c r="H7" s="49" t="s">
        <v>111</v>
      </c>
      <c r="I7" s="49" t="s">
        <v>115</v>
      </c>
      <c r="J7" s="49" t="s">
        <v>116</v>
      </c>
      <c r="K7" s="49" t="s">
        <v>113</v>
      </c>
    </row>
    <row r="8" spans="1:11" ht="16.5" customHeight="1" x14ac:dyDescent="0.3">
      <c r="A8" s="49" t="s">
        <v>76</v>
      </c>
      <c r="B8" s="120">
        <v>0</v>
      </c>
      <c r="C8" s="117">
        <v>0</v>
      </c>
      <c r="D8" s="117">
        <v>0</v>
      </c>
      <c r="E8" s="117">
        <v>0</v>
      </c>
      <c r="F8" s="52"/>
      <c r="G8" s="117">
        <v>0</v>
      </c>
      <c r="H8" s="117">
        <v>0</v>
      </c>
      <c r="I8" s="117">
        <v>0</v>
      </c>
      <c r="J8" s="117">
        <v>0</v>
      </c>
      <c r="K8" s="117">
        <v>0</v>
      </c>
    </row>
    <row r="9" spans="1:11" ht="16.5" customHeight="1" x14ac:dyDescent="0.3">
      <c r="A9" s="49" t="s">
        <v>77</v>
      </c>
      <c r="B9" s="105">
        <v>0</v>
      </c>
      <c r="C9" s="99">
        <v>0</v>
      </c>
      <c r="D9" s="99">
        <v>0</v>
      </c>
      <c r="E9" s="105">
        <v>0</v>
      </c>
      <c r="F9" s="52"/>
      <c r="G9" s="105">
        <v>0</v>
      </c>
      <c r="H9" s="99">
        <v>0</v>
      </c>
      <c r="I9" s="99">
        <v>0</v>
      </c>
      <c r="J9" s="99">
        <v>0</v>
      </c>
      <c r="K9" s="105">
        <v>0</v>
      </c>
    </row>
    <row r="10" spans="1:11" ht="16.5" customHeight="1" x14ac:dyDescent="0.3">
      <c r="A10" s="49" t="s">
        <v>78</v>
      </c>
      <c r="B10" s="6">
        <v>0</v>
      </c>
      <c r="C10" s="107">
        <v>0</v>
      </c>
      <c r="D10" s="107">
        <v>0</v>
      </c>
      <c r="E10" s="6">
        <v>0</v>
      </c>
      <c r="F10" s="52"/>
      <c r="G10" s="6">
        <v>0</v>
      </c>
      <c r="H10" s="107">
        <v>0</v>
      </c>
      <c r="I10" s="107">
        <v>0</v>
      </c>
      <c r="J10" s="107">
        <v>0</v>
      </c>
      <c r="K10" s="6">
        <v>0</v>
      </c>
    </row>
    <row r="11" spans="1:11" ht="16.5" customHeight="1" x14ac:dyDescent="0.3">
      <c r="A11" s="49" t="s">
        <v>79</v>
      </c>
      <c r="B11" s="105">
        <v>0</v>
      </c>
      <c r="C11" s="99">
        <v>0</v>
      </c>
      <c r="D11" s="99">
        <v>0</v>
      </c>
      <c r="E11" s="105">
        <v>0</v>
      </c>
      <c r="F11" s="52"/>
      <c r="G11" s="105">
        <v>0</v>
      </c>
      <c r="H11" s="99">
        <v>0</v>
      </c>
      <c r="I11" s="99">
        <v>0</v>
      </c>
      <c r="J11" s="99">
        <v>0</v>
      </c>
      <c r="K11" s="105">
        <v>0</v>
      </c>
    </row>
    <row r="12" spans="1:11" ht="16.5" customHeight="1" x14ac:dyDescent="0.3">
      <c r="A12" s="49" t="s">
        <v>80</v>
      </c>
      <c r="B12" s="6">
        <v>0</v>
      </c>
      <c r="C12" s="107">
        <v>0</v>
      </c>
      <c r="D12" s="107">
        <v>0</v>
      </c>
      <c r="E12" s="6">
        <v>0</v>
      </c>
      <c r="F12" s="113"/>
      <c r="G12" s="6">
        <v>437.42915829999998</v>
      </c>
      <c r="H12" s="107">
        <v>0</v>
      </c>
      <c r="I12" s="107">
        <v>0</v>
      </c>
      <c r="J12" s="107">
        <v>0</v>
      </c>
      <c r="K12" s="6">
        <v>437.42916000000002</v>
      </c>
    </row>
    <row r="13" spans="1:11" ht="16.5" customHeight="1" x14ac:dyDescent="0.3">
      <c r="A13" s="49" t="s">
        <v>81</v>
      </c>
      <c r="B13" s="105">
        <v>0</v>
      </c>
      <c r="C13" s="99">
        <v>0</v>
      </c>
      <c r="D13" s="99">
        <v>0</v>
      </c>
      <c r="E13" s="105">
        <v>0</v>
      </c>
      <c r="F13" s="113"/>
      <c r="G13" s="105">
        <v>1042.7429999999999</v>
      </c>
      <c r="H13" s="99">
        <v>96.552000000000007</v>
      </c>
      <c r="I13" s="99">
        <v>374.03</v>
      </c>
      <c r="J13" s="99">
        <v>572.16099999999994</v>
      </c>
      <c r="K13" s="105">
        <v>0</v>
      </c>
    </row>
    <row r="14" spans="1:11" ht="16.5" customHeight="1" x14ac:dyDescent="0.3">
      <c r="A14" s="49" t="s">
        <v>82</v>
      </c>
      <c r="B14" s="6">
        <v>0</v>
      </c>
      <c r="C14" s="107">
        <v>0</v>
      </c>
      <c r="D14" s="107">
        <v>0</v>
      </c>
      <c r="E14" s="6">
        <v>0</v>
      </c>
      <c r="F14" s="113"/>
      <c r="G14" s="6">
        <v>0</v>
      </c>
      <c r="H14" s="107">
        <v>0</v>
      </c>
      <c r="I14" s="107">
        <v>0</v>
      </c>
      <c r="J14" s="107">
        <v>0</v>
      </c>
      <c r="K14" s="6">
        <v>0</v>
      </c>
    </row>
    <row r="15" spans="1:11" ht="16.5" customHeight="1" x14ac:dyDescent="0.3">
      <c r="A15" s="49" t="s">
        <v>83</v>
      </c>
      <c r="B15" s="105">
        <v>0</v>
      </c>
      <c r="C15" s="99">
        <v>0</v>
      </c>
      <c r="D15" s="99">
        <v>0</v>
      </c>
      <c r="E15" s="105">
        <v>0</v>
      </c>
      <c r="F15" s="113"/>
      <c r="G15" s="105">
        <v>0</v>
      </c>
      <c r="H15" s="99">
        <v>0</v>
      </c>
      <c r="I15" s="99">
        <v>0</v>
      </c>
      <c r="J15" s="99">
        <v>0</v>
      </c>
      <c r="K15" s="105">
        <v>0</v>
      </c>
    </row>
    <row r="16" spans="1:11" ht="16.5" customHeight="1" x14ac:dyDescent="0.3">
      <c r="A16" s="49" t="s">
        <v>84</v>
      </c>
      <c r="B16" s="6">
        <v>0</v>
      </c>
      <c r="C16" s="107">
        <v>0</v>
      </c>
      <c r="D16" s="107">
        <v>0</v>
      </c>
      <c r="E16" s="6">
        <v>0</v>
      </c>
      <c r="F16" s="113"/>
      <c r="G16" s="6">
        <v>0</v>
      </c>
      <c r="H16" s="107">
        <v>0</v>
      </c>
      <c r="I16" s="107">
        <v>0</v>
      </c>
      <c r="J16" s="107">
        <v>0</v>
      </c>
      <c r="K16" s="6">
        <v>0</v>
      </c>
    </row>
    <row r="17" spans="1:11" ht="16.5" customHeight="1" x14ac:dyDescent="0.3">
      <c r="A17" s="49" t="s">
        <v>85</v>
      </c>
      <c r="B17" s="105">
        <v>0</v>
      </c>
      <c r="C17" s="99">
        <v>0</v>
      </c>
      <c r="D17" s="99">
        <v>0</v>
      </c>
      <c r="E17" s="105">
        <v>0</v>
      </c>
      <c r="F17" s="113"/>
      <c r="G17" s="105">
        <v>0</v>
      </c>
      <c r="H17" s="99">
        <v>0</v>
      </c>
      <c r="I17" s="99">
        <v>0</v>
      </c>
      <c r="J17" s="99">
        <v>0</v>
      </c>
      <c r="K17" s="105">
        <v>0</v>
      </c>
    </row>
    <row r="18" spans="1:11" ht="16.5" customHeight="1" x14ac:dyDescent="0.3">
      <c r="A18" s="49" t="s">
        <v>86</v>
      </c>
      <c r="B18" s="6">
        <v>0</v>
      </c>
      <c r="C18" s="107">
        <v>0</v>
      </c>
      <c r="D18" s="107">
        <v>0</v>
      </c>
      <c r="E18" s="6">
        <v>0</v>
      </c>
      <c r="F18" s="113"/>
      <c r="G18" s="6">
        <v>0</v>
      </c>
      <c r="H18" s="107">
        <v>0</v>
      </c>
      <c r="I18" s="107">
        <v>0</v>
      </c>
      <c r="J18" s="107">
        <v>0</v>
      </c>
      <c r="K18" s="6">
        <v>0</v>
      </c>
    </row>
    <row r="19" spans="1:11" ht="16.5" customHeight="1" x14ac:dyDescent="0.3">
      <c r="A19" s="49" t="s">
        <v>87</v>
      </c>
      <c r="B19" s="105">
        <v>23742</v>
      </c>
      <c r="C19" s="99">
        <v>14933</v>
      </c>
      <c r="D19" s="99">
        <v>7816</v>
      </c>
      <c r="E19" s="105">
        <v>993</v>
      </c>
      <c r="F19" s="113"/>
      <c r="G19" s="105">
        <v>0</v>
      </c>
      <c r="H19" s="99">
        <v>0</v>
      </c>
      <c r="I19" s="99">
        <v>0</v>
      </c>
      <c r="J19" s="99">
        <v>0</v>
      </c>
      <c r="K19" s="105">
        <v>0</v>
      </c>
    </row>
    <row r="20" spans="1:11" ht="16.5" customHeight="1" x14ac:dyDescent="0.3">
      <c r="A20" s="49" t="s">
        <v>88</v>
      </c>
      <c r="B20" s="6">
        <v>0</v>
      </c>
      <c r="C20" s="107">
        <v>0</v>
      </c>
      <c r="D20" s="107">
        <v>0</v>
      </c>
      <c r="E20" s="6">
        <v>0</v>
      </c>
      <c r="F20" s="113"/>
      <c r="G20" s="6">
        <v>2920.24</v>
      </c>
      <c r="H20" s="107">
        <v>35</v>
      </c>
      <c r="I20" s="107">
        <v>158.9</v>
      </c>
      <c r="J20" s="107">
        <v>2726.34</v>
      </c>
      <c r="K20" s="6">
        <v>0</v>
      </c>
    </row>
    <row r="21" spans="1:11" ht="16.5" customHeight="1" x14ac:dyDescent="0.3">
      <c r="A21" s="49" t="s">
        <v>89</v>
      </c>
      <c r="B21" s="105">
        <v>0</v>
      </c>
      <c r="C21" s="99">
        <v>0</v>
      </c>
      <c r="D21" s="99">
        <v>0</v>
      </c>
      <c r="E21" s="105">
        <v>0</v>
      </c>
      <c r="F21" s="113"/>
      <c r="G21" s="105">
        <v>36.659999999999997</v>
      </c>
      <c r="H21" s="99">
        <v>0</v>
      </c>
      <c r="I21" s="99">
        <v>26.03</v>
      </c>
      <c r="J21" s="99">
        <v>0</v>
      </c>
      <c r="K21" s="105">
        <v>10.63</v>
      </c>
    </row>
    <row r="22" spans="1:11" ht="16.5" customHeight="1" x14ac:dyDescent="0.3">
      <c r="A22" s="49" t="s">
        <v>90</v>
      </c>
      <c r="B22" s="6">
        <v>0</v>
      </c>
      <c r="C22" s="107">
        <v>0</v>
      </c>
      <c r="D22" s="107">
        <v>0</v>
      </c>
      <c r="E22" s="6">
        <v>0</v>
      </c>
      <c r="F22" s="113"/>
      <c r="G22" s="6">
        <v>7619</v>
      </c>
      <c r="H22" s="107">
        <v>0</v>
      </c>
      <c r="I22" s="107">
        <v>0</v>
      </c>
      <c r="J22" s="107">
        <v>0</v>
      </c>
      <c r="K22" s="6">
        <v>0</v>
      </c>
    </row>
    <row r="23" spans="1:11" ht="16.5" customHeight="1" x14ac:dyDescent="0.3">
      <c r="A23" s="49" t="s">
        <v>91</v>
      </c>
      <c r="B23" s="105">
        <v>0</v>
      </c>
      <c r="C23" s="99">
        <v>0</v>
      </c>
      <c r="D23" s="99">
        <v>0</v>
      </c>
      <c r="E23" s="105">
        <v>0</v>
      </c>
      <c r="F23" s="113"/>
      <c r="G23" s="105">
        <v>6.2E-2</v>
      </c>
      <c r="H23" s="99">
        <v>0</v>
      </c>
      <c r="I23" s="99">
        <v>0</v>
      </c>
      <c r="J23" s="99">
        <v>0</v>
      </c>
      <c r="K23" s="105">
        <v>6.2E-2</v>
      </c>
    </row>
    <row r="24" spans="1:11" ht="16.5" customHeight="1" x14ac:dyDescent="0.3">
      <c r="A24" s="49" t="s">
        <v>92</v>
      </c>
      <c r="B24" s="6">
        <v>182</v>
      </c>
      <c r="C24" s="107">
        <v>0</v>
      </c>
      <c r="D24" s="107">
        <v>0</v>
      </c>
      <c r="E24" s="6">
        <v>0</v>
      </c>
      <c r="F24" s="113"/>
      <c r="G24" s="6">
        <v>1327</v>
      </c>
      <c r="H24" s="107">
        <v>0</v>
      </c>
      <c r="I24" s="107">
        <v>0</v>
      </c>
      <c r="J24" s="107">
        <v>0</v>
      </c>
      <c r="K24" s="6">
        <v>0</v>
      </c>
    </row>
    <row r="25" spans="1:11" ht="16.5" customHeight="1" x14ac:dyDescent="0.3">
      <c r="A25" s="49" t="s">
        <v>93</v>
      </c>
      <c r="B25" s="105">
        <v>0</v>
      </c>
      <c r="C25" s="99">
        <v>0</v>
      </c>
      <c r="D25" s="99">
        <v>0</v>
      </c>
      <c r="E25" s="105">
        <v>0</v>
      </c>
      <c r="F25" s="113"/>
      <c r="G25" s="105">
        <v>0</v>
      </c>
      <c r="H25" s="99">
        <v>0</v>
      </c>
      <c r="I25" s="99">
        <v>0</v>
      </c>
      <c r="J25" s="99">
        <v>0</v>
      </c>
      <c r="K25" s="105">
        <v>0</v>
      </c>
    </row>
    <row r="26" spans="1:11" ht="16.5" customHeight="1" x14ac:dyDescent="0.3">
      <c r="A26" s="49" t="s">
        <v>94</v>
      </c>
      <c r="B26" s="6">
        <v>0</v>
      </c>
      <c r="C26" s="107">
        <v>0</v>
      </c>
      <c r="D26" s="107">
        <v>0</v>
      </c>
      <c r="E26" s="6">
        <v>0</v>
      </c>
      <c r="F26" s="113"/>
      <c r="G26" s="6">
        <v>334.2</v>
      </c>
      <c r="H26" s="107">
        <v>60.192</v>
      </c>
      <c r="I26" s="107">
        <v>0.58099999999999996</v>
      </c>
      <c r="J26" s="107">
        <v>62.204000000000001</v>
      </c>
      <c r="K26" s="6">
        <v>211.245</v>
      </c>
    </row>
    <row r="27" spans="1:11" ht="16.5" customHeight="1" x14ac:dyDescent="0.3">
      <c r="A27" s="49" t="s">
        <v>95</v>
      </c>
      <c r="B27" s="105">
        <v>0</v>
      </c>
      <c r="C27" s="99">
        <v>0</v>
      </c>
      <c r="D27" s="99">
        <v>0</v>
      </c>
      <c r="E27" s="105">
        <v>0</v>
      </c>
      <c r="F27" s="113"/>
      <c r="G27" s="105">
        <v>117.46261509999999</v>
      </c>
      <c r="H27" s="99">
        <v>0</v>
      </c>
      <c r="I27" s="99">
        <v>0</v>
      </c>
      <c r="J27" s="99">
        <v>117.46261509999999</v>
      </c>
      <c r="K27" s="105">
        <v>0</v>
      </c>
    </row>
    <row r="28" spans="1:11" ht="16.5" customHeight="1" x14ac:dyDescent="0.3">
      <c r="A28" s="49" t="s">
        <v>96</v>
      </c>
      <c r="B28" s="6">
        <v>0</v>
      </c>
      <c r="C28" s="107">
        <v>0</v>
      </c>
      <c r="D28" s="107">
        <v>0</v>
      </c>
      <c r="E28" s="6">
        <v>0</v>
      </c>
      <c r="F28" s="113"/>
      <c r="G28" s="6">
        <v>0</v>
      </c>
      <c r="H28" s="107">
        <v>0</v>
      </c>
      <c r="I28" s="107">
        <v>0</v>
      </c>
      <c r="J28" s="107">
        <v>0</v>
      </c>
      <c r="K28" s="6">
        <v>0</v>
      </c>
    </row>
    <row r="29" spans="1:11" ht="16.5" customHeight="1" x14ac:dyDescent="0.3">
      <c r="A29" s="49" t="s">
        <v>97</v>
      </c>
      <c r="B29" s="105">
        <v>0</v>
      </c>
      <c r="C29" s="99">
        <v>0</v>
      </c>
      <c r="D29" s="99">
        <v>0</v>
      </c>
      <c r="E29" s="105">
        <v>0</v>
      </c>
      <c r="F29" s="113"/>
      <c r="G29" s="105">
        <v>0</v>
      </c>
      <c r="H29" s="99">
        <v>0</v>
      </c>
      <c r="I29" s="99">
        <v>0</v>
      </c>
      <c r="J29" s="99">
        <v>0</v>
      </c>
      <c r="K29" s="105">
        <v>0</v>
      </c>
    </row>
    <row r="30" spans="1:11" ht="16.5" customHeight="1" x14ac:dyDescent="0.3">
      <c r="A30" s="49" t="s">
        <v>98</v>
      </c>
      <c r="B30" s="6">
        <v>0</v>
      </c>
      <c r="C30" s="107">
        <v>0</v>
      </c>
      <c r="D30" s="107">
        <v>0</v>
      </c>
      <c r="E30" s="6">
        <v>0</v>
      </c>
      <c r="F30" s="113"/>
      <c r="G30" s="6">
        <v>2.9977</v>
      </c>
      <c r="H30" s="107">
        <v>2.9563000000000001</v>
      </c>
      <c r="I30" s="107">
        <v>0</v>
      </c>
      <c r="J30" s="107">
        <v>4.1399999999999999E-2</v>
      </c>
      <c r="K30" s="6">
        <v>0</v>
      </c>
    </row>
    <row r="31" spans="1:11" ht="16.5" customHeight="1" x14ac:dyDescent="0.3">
      <c r="A31" s="49" t="s">
        <v>99</v>
      </c>
      <c r="B31" s="105">
        <v>27</v>
      </c>
      <c r="C31" s="99">
        <v>27</v>
      </c>
      <c r="D31" s="99">
        <v>0</v>
      </c>
      <c r="E31" s="105">
        <v>0</v>
      </c>
      <c r="F31" s="113"/>
      <c r="G31" s="105">
        <v>0</v>
      </c>
      <c r="H31" s="99">
        <v>0</v>
      </c>
      <c r="I31" s="99">
        <v>0</v>
      </c>
      <c r="J31" s="99">
        <v>0</v>
      </c>
      <c r="K31" s="105">
        <v>0</v>
      </c>
    </row>
    <row r="32" spans="1:11" ht="16.5" customHeight="1" x14ac:dyDescent="0.3">
      <c r="A32" s="49" t="s">
        <v>100</v>
      </c>
      <c r="B32" s="6">
        <v>969</v>
      </c>
      <c r="C32" s="107">
        <v>969</v>
      </c>
      <c r="D32" s="107">
        <v>0</v>
      </c>
      <c r="E32" s="6">
        <v>0</v>
      </c>
      <c r="F32" s="113"/>
      <c r="G32" s="6">
        <v>10575</v>
      </c>
      <c r="H32" s="107">
        <v>2166</v>
      </c>
      <c r="I32" s="107">
        <v>4856</v>
      </c>
      <c r="J32" s="107">
        <v>3553</v>
      </c>
      <c r="K32" s="6">
        <v>0</v>
      </c>
    </row>
    <row r="33" spans="1:12" ht="16.5" customHeight="1" x14ac:dyDescent="0.3">
      <c r="A33" s="49" t="s">
        <v>101</v>
      </c>
      <c r="B33" s="105">
        <v>293.57811707429499</v>
      </c>
      <c r="C33" s="99">
        <v>239.6767018475</v>
      </c>
      <c r="D33" s="99">
        <v>5.5071599999999998</v>
      </c>
      <c r="E33" s="105">
        <v>48.394255226795003</v>
      </c>
      <c r="F33" s="113"/>
      <c r="G33" s="105">
        <v>566.80748714982599</v>
      </c>
      <c r="H33" s="99">
        <v>85.339754018489998</v>
      </c>
      <c r="I33" s="99">
        <v>272.050867855185</v>
      </c>
      <c r="J33" s="99">
        <v>100.610599926151</v>
      </c>
      <c r="K33" s="105">
        <v>108.80626535</v>
      </c>
    </row>
    <row r="34" spans="1:12" ht="16.5" customHeight="1" x14ac:dyDescent="0.3">
      <c r="A34" s="49" t="s">
        <v>102</v>
      </c>
      <c r="B34" s="6">
        <v>0</v>
      </c>
      <c r="C34" s="107">
        <v>0</v>
      </c>
      <c r="D34" s="107">
        <v>0</v>
      </c>
      <c r="E34" s="6">
        <v>0</v>
      </c>
      <c r="F34" s="113"/>
      <c r="G34" s="6">
        <v>0</v>
      </c>
      <c r="H34" s="107">
        <v>0</v>
      </c>
      <c r="I34" s="107">
        <v>0</v>
      </c>
      <c r="J34" s="107">
        <v>0</v>
      </c>
      <c r="K34" s="6">
        <v>0</v>
      </c>
    </row>
    <row r="35" spans="1:12" ht="16.5" customHeight="1" x14ac:dyDescent="0.3">
      <c r="A35" s="49" t="s">
        <v>103</v>
      </c>
      <c r="B35" s="105">
        <v>0</v>
      </c>
      <c r="C35" s="99">
        <v>0</v>
      </c>
      <c r="D35" s="99">
        <v>0</v>
      </c>
      <c r="E35" s="105">
        <v>0</v>
      </c>
      <c r="F35" s="113"/>
      <c r="G35" s="105">
        <v>1093.3489999999999</v>
      </c>
      <c r="H35" s="99">
        <v>442.125</v>
      </c>
      <c r="I35" s="99">
        <v>144.33699999999999</v>
      </c>
      <c r="J35" s="99">
        <v>265.238</v>
      </c>
      <c r="K35" s="105">
        <v>241.64699999999999</v>
      </c>
    </row>
    <row r="36" spans="1:12" ht="16.5" customHeight="1" x14ac:dyDescent="0.3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1:12" ht="16.5" customHeight="1" x14ac:dyDescent="0.3">
      <c r="A37" s="6"/>
      <c r="B37" s="62"/>
      <c r="C37" s="62"/>
      <c r="D37" s="62"/>
      <c r="E37" s="62"/>
      <c r="F37" s="35"/>
      <c r="G37" s="62"/>
      <c r="H37" s="62"/>
      <c r="I37" s="62"/>
      <c r="J37" s="62"/>
      <c r="K37" s="62"/>
      <c r="L37" s="35"/>
    </row>
    <row r="38" spans="1:12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</sheetData>
  <sheetProtection algorithmName="SHA-512" hashValue="DiNV55Ym69rYWB1AWlKg5vlZ+NySDG8N/5gvFipEF6TI3YuM2c5QP8R3tUOgdDtuqNK3C4rY849QXVF9g9oung==" saltValue="WQ+JKfpiLGERrhOQH5QYWw==" spinCount="100000" sheet="1" objects="1" scenarios="1"/>
  <mergeCells count="1">
    <mergeCell ref="A1:B1"/>
  </mergeCells>
  <conditionalFormatting sqref="B12:K35 B8:E11 G8:K11">
    <cfRule type="cellIs" dxfId="67" priority="2" operator="between">
      <formula>0</formula>
      <formula>0.1</formula>
    </cfRule>
    <cfRule type="cellIs" dxfId="66" priority="3" operator="lessThan">
      <formula>0</formula>
    </cfRule>
    <cfRule type="cellIs" dxfId="65" priority="4" operator="greaterThanOrEqual">
      <formula>0.1</formula>
    </cfRule>
  </conditionalFormatting>
  <conditionalFormatting sqref="A1:XFD1048576">
    <cfRule type="cellIs" dxfId="64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1">
    <pageSetUpPr fitToPage="1"/>
  </sheetPr>
  <dimension ref="A1:L37"/>
  <sheetViews>
    <sheetView showGridLines="0" showZeros="0" zoomScale="85" zoomScaleNormal="85" workbookViewId="0">
      <selection activeCell="A100" sqref="A100"/>
    </sheetView>
  </sheetViews>
  <sheetFormatPr defaultColWidth="16.7109375" defaultRowHeight="16.5" customHeight="1" x14ac:dyDescent="0.25"/>
  <cols>
    <col min="1" max="3" width="16.7109375" style="41"/>
    <col min="4" max="4" width="16.7109375" style="41" customWidth="1"/>
    <col min="5" max="5" width="1.140625" style="61" customWidth="1"/>
    <col min="6" max="8" width="16.7109375" style="41"/>
    <col min="9" max="9" width="1.140625" style="41" customWidth="1"/>
    <col min="10" max="16384" width="16.7109375" style="41"/>
  </cols>
  <sheetData>
    <row r="1" spans="1:12" ht="16.5" customHeight="1" x14ac:dyDescent="0.3">
      <c r="A1" s="175" t="str">
        <f>'Table of Contents'!B9</f>
        <v>Table 1.3</v>
      </c>
      <c r="B1" s="175"/>
      <c r="C1" s="63"/>
      <c r="D1" s="1"/>
      <c r="F1" s="1"/>
      <c r="G1" s="1"/>
      <c r="H1" s="1"/>
      <c r="J1" s="1"/>
      <c r="K1" s="1"/>
      <c r="L1" s="1"/>
    </row>
    <row r="2" spans="1:12" ht="16.5" customHeight="1" x14ac:dyDescent="0.3">
      <c r="A2" s="4" t="str">
        <f>'Table of Contents'!A9&amp;", "&amp;'Table of Contents'!A3</f>
        <v>Total Net Assets, Net Sales and Number of Funds of Funds, 2016:Q2</v>
      </c>
      <c r="B2" s="1"/>
      <c r="C2" s="64"/>
      <c r="D2" s="1"/>
      <c r="F2" s="1"/>
      <c r="G2" s="1"/>
      <c r="H2" s="1"/>
      <c r="J2" s="1"/>
      <c r="K2" s="1"/>
      <c r="L2" s="1"/>
    </row>
    <row r="3" spans="1:12" ht="16.5" customHeight="1" x14ac:dyDescent="0.3">
      <c r="A3" s="2" t="s">
        <v>104</v>
      </c>
      <c r="B3" s="1"/>
      <c r="C3" s="64"/>
      <c r="D3" s="1"/>
      <c r="F3" s="1"/>
      <c r="G3" s="1"/>
      <c r="H3" s="1"/>
      <c r="J3" s="1"/>
      <c r="K3" s="1"/>
      <c r="L3" s="1"/>
    </row>
    <row r="4" spans="1:12" ht="16.5" customHeight="1" x14ac:dyDescent="0.3">
      <c r="A4" s="2"/>
      <c r="B4" s="1"/>
      <c r="C4" s="64"/>
      <c r="D4" s="1"/>
      <c r="F4" s="1"/>
      <c r="G4" s="1"/>
      <c r="H4" s="1"/>
      <c r="J4" s="1"/>
      <c r="K4" s="1"/>
      <c r="L4" s="1"/>
    </row>
    <row r="5" spans="1:12" ht="16.5" customHeight="1" x14ac:dyDescent="0.3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2" ht="16.5" customHeight="1" x14ac:dyDescent="0.3">
      <c r="A6" s="38"/>
      <c r="B6" s="54" t="s">
        <v>248</v>
      </c>
      <c r="C6" s="65"/>
      <c r="D6" s="65"/>
      <c r="F6" s="54" t="s">
        <v>247</v>
      </c>
      <c r="G6" s="65"/>
      <c r="H6" s="65"/>
      <c r="J6" s="54" t="s">
        <v>246</v>
      </c>
      <c r="K6" s="65"/>
      <c r="L6" s="65"/>
    </row>
    <row r="7" spans="1:12" ht="16.5" customHeight="1" x14ac:dyDescent="0.3">
      <c r="A7" s="38"/>
      <c r="B7" s="55" t="s">
        <v>108</v>
      </c>
      <c r="C7" s="49" t="s">
        <v>73</v>
      </c>
      <c r="D7" s="49" t="s">
        <v>75</v>
      </c>
      <c r="F7" s="55" t="s">
        <v>108</v>
      </c>
      <c r="G7" s="49" t="s">
        <v>73</v>
      </c>
      <c r="H7" s="49" t="s">
        <v>75</v>
      </c>
      <c r="J7" s="55" t="s">
        <v>108</v>
      </c>
      <c r="K7" s="49" t="s">
        <v>73</v>
      </c>
      <c r="L7" s="49" t="s">
        <v>75</v>
      </c>
    </row>
    <row r="8" spans="1:12" ht="16.5" customHeight="1" x14ac:dyDescent="0.3">
      <c r="A8" s="46" t="s">
        <v>76</v>
      </c>
      <c r="B8" s="134">
        <v>28579.864999999998</v>
      </c>
      <c r="C8" s="135">
        <v>13274.464</v>
      </c>
      <c r="D8" s="134">
        <v>15305.401</v>
      </c>
      <c r="E8" s="113"/>
      <c r="F8" s="134">
        <v>38.977999999999994</v>
      </c>
      <c r="G8" s="135">
        <v>62.043999999999997</v>
      </c>
      <c r="H8" s="134">
        <v>-23.065999999999999</v>
      </c>
      <c r="I8" s="106"/>
      <c r="J8" s="134">
        <v>471</v>
      </c>
      <c r="K8" s="135">
        <v>224</v>
      </c>
      <c r="L8" s="134">
        <v>247</v>
      </c>
    </row>
    <row r="9" spans="1:12" ht="16.5" customHeight="1" x14ac:dyDescent="0.3">
      <c r="A9" s="46" t="s">
        <v>77</v>
      </c>
      <c r="B9" s="82">
        <v>41041.540102348001</v>
      </c>
      <c r="C9" s="136">
        <v>26959.294801896001</v>
      </c>
      <c r="D9" s="82">
        <v>14082.245300451999</v>
      </c>
      <c r="E9" s="113"/>
      <c r="F9" s="82">
        <v>0</v>
      </c>
      <c r="G9" s="136">
        <v>0</v>
      </c>
      <c r="H9" s="82">
        <v>0</v>
      </c>
      <c r="I9" s="106"/>
      <c r="J9" s="82">
        <v>196</v>
      </c>
      <c r="K9" s="136">
        <v>119</v>
      </c>
      <c r="L9" s="82">
        <v>77</v>
      </c>
    </row>
    <row r="10" spans="1:12" ht="16.5" customHeight="1" x14ac:dyDescent="0.3">
      <c r="A10" s="46" t="s">
        <v>78</v>
      </c>
      <c r="B10" s="134">
        <v>2.68</v>
      </c>
      <c r="C10" s="135">
        <v>2.68</v>
      </c>
      <c r="D10" s="134">
        <v>0</v>
      </c>
      <c r="E10" s="113"/>
      <c r="F10" s="134">
        <v>0</v>
      </c>
      <c r="G10" s="135">
        <v>0</v>
      </c>
      <c r="H10" s="134">
        <v>0</v>
      </c>
      <c r="I10" s="106"/>
      <c r="J10" s="134">
        <v>1</v>
      </c>
      <c r="K10" s="135">
        <v>1</v>
      </c>
      <c r="L10" s="134">
        <v>0</v>
      </c>
    </row>
    <row r="11" spans="1:12" ht="16.5" customHeight="1" x14ac:dyDescent="0.3">
      <c r="A11" s="46" t="s">
        <v>79</v>
      </c>
      <c r="B11" s="82">
        <v>0</v>
      </c>
      <c r="C11" s="136">
        <v>0</v>
      </c>
      <c r="D11" s="82">
        <v>0</v>
      </c>
      <c r="E11" s="113"/>
      <c r="F11" s="82">
        <v>0</v>
      </c>
      <c r="G11" s="136">
        <v>0</v>
      </c>
      <c r="H11" s="82">
        <v>0</v>
      </c>
      <c r="I11" s="106"/>
      <c r="J11" s="82">
        <v>0</v>
      </c>
      <c r="K11" s="136">
        <v>0</v>
      </c>
      <c r="L11" s="82">
        <v>0</v>
      </c>
    </row>
    <row r="12" spans="1:12" ht="16.5" customHeight="1" x14ac:dyDescent="0.3">
      <c r="A12" s="46" t="s">
        <v>80</v>
      </c>
      <c r="B12" s="134">
        <v>705.56</v>
      </c>
      <c r="C12" s="135">
        <v>705.56</v>
      </c>
      <c r="D12" s="134">
        <v>0</v>
      </c>
      <c r="E12" s="113"/>
      <c r="F12" s="134">
        <v>33.67</v>
      </c>
      <c r="G12" s="135">
        <v>33.67</v>
      </c>
      <c r="H12" s="134">
        <v>0</v>
      </c>
      <c r="I12" s="106"/>
      <c r="J12" s="134">
        <v>17</v>
      </c>
      <c r="K12" s="135">
        <v>17</v>
      </c>
      <c r="L12" s="134">
        <v>0</v>
      </c>
    </row>
    <row r="13" spans="1:12" ht="16.5" customHeight="1" x14ac:dyDescent="0.3">
      <c r="A13" s="46" t="s">
        <v>81</v>
      </c>
      <c r="B13" s="82">
        <v>20824.080000000002</v>
      </c>
      <c r="C13" s="136">
        <v>5840.3</v>
      </c>
      <c r="D13" s="82">
        <v>14983.78</v>
      </c>
      <c r="E13" s="113"/>
      <c r="F13" s="82">
        <v>198.7</v>
      </c>
      <c r="G13" s="136">
        <v>201.54</v>
      </c>
      <c r="H13" s="82">
        <v>-2.84</v>
      </c>
      <c r="I13" s="106"/>
      <c r="J13" s="82">
        <v>75</v>
      </c>
      <c r="K13" s="136">
        <v>31</v>
      </c>
      <c r="L13" s="82">
        <v>44</v>
      </c>
    </row>
    <row r="14" spans="1:12" ht="16.5" customHeight="1" x14ac:dyDescent="0.3">
      <c r="A14" s="46" t="s">
        <v>82</v>
      </c>
      <c r="B14" s="134">
        <v>16290.159</v>
      </c>
      <c r="C14" s="135">
        <v>10384.482</v>
      </c>
      <c r="D14" s="134">
        <v>5905.6769999999997</v>
      </c>
      <c r="E14" s="113"/>
      <c r="F14" s="134">
        <v>82.768793900000006</v>
      </c>
      <c r="G14" s="135">
        <v>-51.059204100000002</v>
      </c>
      <c r="H14" s="134">
        <v>133.82799800000001</v>
      </c>
      <c r="I14" s="106"/>
      <c r="J14" s="134">
        <v>84</v>
      </c>
      <c r="K14" s="135">
        <v>55</v>
      </c>
      <c r="L14" s="134">
        <v>29</v>
      </c>
    </row>
    <row r="15" spans="1:12" ht="16.5" customHeight="1" x14ac:dyDescent="0.3">
      <c r="A15" s="46" t="s">
        <v>83</v>
      </c>
      <c r="B15" s="82">
        <v>0</v>
      </c>
      <c r="C15" s="136">
        <v>0</v>
      </c>
      <c r="D15" s="82">
        <v>0</v>
      </c>
      <c r="E15" s="113"/>
      <c r="F15" s="82">
        <v>0</v>
      </c>
      <c r="G15" s="136">
        <v>0</v>
      </c>
      <c r="H15" s="82">
        <v>0</v>
      </c>
      <c r="I15" s="106"/>
      <c r="J15" s="82">
        <v>0</v>
      </c>
      <c r="K15" s="136">
        <v>0</v>
      </c>
      <c r="L15" s="82">
        <v>0</v>
      </c>
    </row>
    <row r="16" spans="1:12" ht="16.5" customHeight="1" x14ac:dyDescent="0.3">
      <c r="A16" s="46" t="s">
        <v>84</v>
      </c>
      <c r="B16" s="134">
        <v>78437.100000000006</v>
      </c>
      <c r="C16" s="135">
        <v>16203.868</v>
      </c>
      <c r="D16" s="134">
        <v>62233.232000000004</v>
      </c>
      <c r="E16" s="113"/>
      <c r="F16" s="134">
        <v>2584.741</v>
      </c>
      <c r="G16" s="135">
        <v>536.17999999999995</v>
      </c>
      <c r="H16" s="134">
        <v>2048.5610000000001</v>
      </c>
      <c r="I16" s="106"/>
      <c r="J16" s="134">
        <v>309</v>
      </c>
      <c r="K16" s="135">
        <v>121</v>
      </c>
      <c r="L16" s="134">
        <v>188</v>
      </c>
    </row>
    <row r="17" spans="1:12" ht="16.5" customHeight="1" x14ac:dyDescent="0.3">
      <c r="A17" s="46" t="s">
        <v>85</v>
      </c>
      <c r="B17" s="82">
        <v>444.70499999999998</v>
      </c>
      <c r="C17" s="136">
        <v>444.70499999999998</v>
      </c>
      <c r="D17" s="82">
        <v>0</v>
      </c>
      <c r="E17" s="113"/>
      <c r="F17" s="82">
        <v>-10.747999999999999</v>
      </c>
      <c r="G17" s="136">
        <v>-10.747999999999999</v>
      </c>
      <c r="H17" s="82">
        <v>0</v>
      </c>
      <c r="I17" s="106"/>
      <c r="J17" s="82">
        <v>24</v>
      </c>
      <c r="K17" s="136">
        <v>24</v>
      </c>
      <c r="L17" s="82">
        <v>0</v>
      </c>
    </row>
    <row r="18" spans="1:12" ht="16.5" customHeight="1" x14ac:dyDescent="0.3">
      <c r="A18" s="46" t="s">
        <v>86</v>
      </c>
      <c r="B18" s="134">
        <v>2763.6</v>
      </c>
      <c r="C18" s="135">
        <v>0</v>
      </c>
      <c r="D18" s="134">
        <v>2763.6</v>
      </c>
      <c r="E18" s="113"/>
      <c r="F18" s="134">
        <v>-44.1</v>
      </c>
      <c r="G18" s="135">
        <v>0</v>
      </c>
      <c r="H18" s="134">
        <v>-44.1</v>
      </c>
      <c r="I18" s="106"/>
      <c r="J18" s="134">
        <v>134</v>
      </c>
      <c r="K18" s="135">
        <v>0</v>
      </c>
      <c r="L18" s="134">
        <v>134</v>
      </c>
    </row>
    <row r="19" spans="1:12" ht="16.5" customHeight="1" x14ac:dyDescent="0.3">
      <c r="A19" s="46" t="s">
        <v>87</v>
      </c>
      <c r="B19" s="82">
        <v>0</v>
      </c>
      <c r="C19" s="136">
        <v>0</v>
      </c>
      <c r="D19" s="82">
        <v>0</v>
      </c>
      <c r="E19" s="113"/>
      <c r="F19" s="82">
        <v>0</v>
      </c>
      <c r="G19" s="136">
        <v>0</v>
      </c>
      <c r="H19" s="82">
        <v>0</v>
      </c>
      <c r="I19" s="106"/>
      <c r="J19" s="82">
        <v>0</v>
      </c>
      <c r="K19" s="136">
        <v>0</v>
      </c>
      <c r="L19" s="82">
        <v>0</v>
      </c>
    </row>
    <row r="20" spans="1:12" ht="16.5" customHeight="1" x14ac:dyDescent="0.3">
      <c r="A20" s="46" t="s">
        <v>88</v>
      </c>
      <c r="B20" s="134">
        <v>49236.340000000004</v>
      </c>
      <c r="C20" s="135">
        <v>42541.22</v>
      </c>
      <c r="D20" s="134">
        <v>6695.12</v>
      </c>
      <c r="E20" s="113"/>
      <c r="F20" s="134">
        <v>-111.15</v>
      </c>
      <c r="G20" s="135">
        <v>84.35</v>
      </c>
      <c r="H20" s="134">
        <v>-195.5</v>
      </c>
      <c r="I20" s="106"/>
      <c r="J20" s="134">
        <v>250</v>
      </c>
      <c r="K20" s="135">
        <v>199</v>
      </c>
      <c r="L20" s="134">
        <v>51</v>
      </c>
    </row>
    <row r="21" spans="1:12" ht="16.5" customHeight="1" x14ac:dyDescent="0.3">
      <c r="A21" s="46" t="s">
        <v>89</v>
      </c>
      <c r="B21" s="82">
        <v>884.93000000000006</v>
      </c>
      <c r="C21" s="136">
        <v>242.08</v>
      </c>
      <c r="D21" s="82">
        <v>642.85</v>
      </c>
      <c r="E21" s="113"/>
      <c r="F21" s="82">
        <v>-36.71</v>
      </c>
      <c r="G21" s="136">
        <v>-28.02</v>
      </c>
      <c r="H21" s="82">
        <v>-8.69</v>
      </c>
      <c r="I21" s="106"/>
      <c r="J21" s="82">
        <v>79</v>
      </c>
      <c r="K21" s="136">
        <v>50</v>
      </c>
      <c r="L21" s="82">
        <v>29</v>
      </c>
    </row>
    <row r="22" spans="1:12" ht="16.5" customHeight="1" x14ac:dyDescent="0.3">
      <c r="A22" s="46" t="s">
        <v>90</v>
      </c>
      <c r="B22" s="134">
        <v>208073</v>
      </c>
      <c r="C22" s="135">
        <v>120136</v>
      </c>
      <c r="D22" s="134">
        <v>87937</v>
      </c>
      <c r="E22" s="113"/>
      <c r="F22" s="134">
        <v>2394</v>
      </c>
      <c r="G22" s="135">
        <v>1878</v>
      </c>
      <c r="H22" s="134">
        <v>516</v>
      </c>
      <c r="I22" s="106"/>
      <c r="J22" s="134">
        <v>2097</v>
      </c>
      <c r="K22" s="135">
        <v>953</v>
      </c>
      <c r="L22" s="134">
        <v>1144</v>
      </c>
    </row>
    <row r="23" spans="1:12" ht="16.5" customHeight="1" x14ac:dyDescent="0.3">
      <c r="A23" s="46" t="s">
        <v>91</v>
      </c>
      <c r="B23" s="82">
        <v>799.8765656711671</v>
      </c>
      <c r="C23" s="136">
        <v>2.9740000000000002</v>
      </c>
      <c r="D23" s="82">
        <v>796.90256567116705</v>
      </c>
      <c r="E23" s="113"/>
      <c r="F23" s="82">
        <v>-101.21204723816</v>
      </c>
      <c r="G23" s="136">
        <v>4.4999999999999998E-2</v>
      </c>
      <c r="H23" s="82">
        <v>-101.25704723816</v>
      </c>
      <c r="I23" s="106"/>
      <c r="J23" s="82">
        <v>47</v>
      </c>
      <c r="K23" s="136">
        <v>1</v>
      </c>
      <c r="L23" s="82">
        <v>46</v>
      </c>
    </row>
    <row r="24" spans="1:12" ht="16.5" customHeight="1" x14ac:dyDescent="0.3">
      <c r="A24" s="46" t="s">
        <v>92</v>
      </c>
      <c r="B24" s="134">
        <v>102305</v>
      </c>
      <c r="C24" s="135">
        <v>9872</v>
      </c>
      <c r="D24" s="134">
        <v>92433</v>
      </c>
      <c r="E24" s="113"/>
      <c r="F24" s="134">
        <v>-1841</v>
      </c>
      <c r="G24" s="135">
        <v>-536</v>
      </c>
      <c r="H24" s="134">
        <v>-1305</v>
      </c>
      <c r="I24" s="106"/>
      <c r="J24" s="134">
        <v>394</v>
      </c>
      <c r="K24" s="135">
        <v>19</v>
      </c>
      <c r="L24" s="134">
        <v>375</v>
      </c>
    </row>
    <row r="25" spans="1:12" ht="16.5" customHeight="1" x14ac:dyDescent="0.3">
      <c r="A25" s="46" t="s">
        <v>93</v>
      </c>
      <c r="B25" s="82">
        <v>0</v>
      </c>
      <c r="C25" s="136">
        <v>0</v>
      </c>
      <c r="D25" s="82">
        <v>0</v>
      </c>
      <c r="E25" s="113"/>
      <c r="F25" s="82">
        <v>0</v>
      </c>
      <c r="G25" s="136">
        <v>0</v>
      </c>
      <c r="H25" s="82">
        <v>0</v>
      </c>
      <c r="I25" s="106"/>
      <c r="J25" s="82">
        <v>0</v>
      </c>
      <c r="K25" s="136">
        <v>0</v>
      </c>
      <c r="L25" s="82">
        <v>0</v>
      </c>
    </row>
    <row r="26" spans="1:12" ht="16.5" customHeight="1" x14ac:dyDescent="0.3">
      <c r="A26" s="46" t="s">
        <v>94</v>
      </c>
      <c r="B26" s="134">
        <v>1301.69</v>
      </c>
      <c r="C26" s="135">
        <v>289.25</v>
      </c>
      <c r="D26" s="134">
        <v>1012.44</v>
      </c>
      <c r="E26" s="113"/>
      <c r="F26" s="134">
        <v>-45.47</v>
      </c>
      <c r="G26" s="135">
        <v>7.19</v>
      </c>
      <c r="H26" s="134">
        <v>-52.66</v>
      </c>
      <c r="I26" s="106"/>
      <c r="J26" s="134">
        <v>103</v>
      </c>
      <c r="K26" s="135">
        <v>25</v>
      </c>
      <c r="L26" s="134">
        <v>78</v>
      </c>
    </row>
    <row r="27" spans="1:12" ht="16.5" customHeight="1" x14ac:dyDescent="0.3">
      <c r="A27" s="46" t="s">
        <v>95</v>
      </c>
      <c r="B27" s="82">
        <v>2478.38734445</v>
      </c>
      <c r="C27" s="136">
        <v>1914.8341124799999</v>
      </c>
      <c r="D27" s="82">
        <v>563.55323196999996</v>
      </c>
      <c r="E27" s="113"/>
      <c r="F27" s="82">
        <v>-102.20029656</v>
      </c>
      <c r="G27" s="136">
        <v>-38.132315990000002</v>
      </c>
      <c r="H27" s="82">
        <v>-64.067980570000003</v>
      </c>
      <c r="I27" s="106"/>
      <c r="J27" s="82">
        <v>37</v>
      </c>
      <c r="K27" s="136">
        <v>25</v>
      </c>
      <c r="L27" s="82">
        <v>12</v>
      </c>
    </row>
    <row r="28" spans="1:12" ht="16.5" customHeight="1" x14ac:dyDescent="0.3">
      <c r="A28" s="46" t="s">
        <v>96</v>
      </c>
      <c r="B28" s="134">
        <v>0</v>
      </c>
      <c r="C28" s="135">
        <v>0</v>
      </c>
      <c r="D28" s="134">
        <v>0</v>
      </c>
      <c r="E28" s="113"/>
      <c r="F28" s="134">
        <v>0</v>
      </c>
      <c r="G28" s="135">
        <v>0</v>
      </c>
      <c r="H28" s="134">
        <v>0</v>
      </c>
      <c r="I28" s="106"/>
      <c r="J28" s="134">
        <v>0</v>
      </c>
      <c r="K28" s="135">
        <v>0</v>
      </c>
      <c r="L28" s="134">
        <v>0</v>
      </c>
    </row>
    <row r="29" spans="1:12" ht="16.5" customHeight="1" x14ac:dyDescent="0.3">
      <c r="A29" s="46" t="s">
        <v>97</v>
      </c>
      <c r="B29" s="82">
        <v>0</v>
      </c>
      <c r="C29" s="136">
        <v>0</v>
      </c>
      <c r="D29" s="82">
        <v>0</v>
      </c>
      <c r="E29" s="113"/>
      <c r="F29" s="82">
        <v>0</v>
      </c>
      <c r="G29" s="136">
        <v>0</v>
      </c>
      <c r="H29" s="82">
        <v>0</v>
      </c>
      <c r="I29" s="106"/>
      <c r="J29" s="82">
        <v>0</v>
      </c>
      <c r="K29" s="136">
        <v>0</v>
      </c>
      <c r="L29" s="82">
        <v>0</v>
      </c>
    </row>
    <row r="30" spans="1:12" ht="16.5" customHeight="1" x14ac:dyDescent="0.3">
      <c r="A30" s="46" t="s">
        <v>98</v>
      </c>
      <c r="B30" s="134">
        <v>62</v>
      </c>
      <c r="C30" s="135">
        <v>62</v>
      </c>
      <c r="D30" s="134">
        <v>0</v>
      </c>
      <c r="E30" s="113"/>
      <c r="F30" s="134">
        <v>3.4047000000000001</v>
      </c>
      <c r="G30" s="135">
        <v>3.4047000000000001</v>
      </c>
      <c r="H30" s="134">
        <v>0</v>
      </c>
      <c r="I30" s="106"/>
      <c r="J30" s="134">
        <v>3</v>
      </c>
      <c r="K30" s="135">
        <v>3</v>
      </c>
      <c r="L30" s="134">
        <v>0</v>
      </c>
    </row>
    <row r="31" spans="1:12" ht="16.5" customHeight="1" x14ac:dyDescent="0.3">
      <c r="A31" s="46" t="s">
        <v>99</v>
      </c>
      <c r="B31" s="82">
        <v>0</v>
      </c>
      <c r="C31" s="136">
        <v>0</v>
      </c>
      <c r="D31" s="82">
        <v>0</v>
      </c>
      <c r="E31" s="113"/>
      <c r="F31" s="82">
        <v>0</v>
      </c>
      <c r="G31" s="136">
        <v>0</v>
      </c>
      <c r="H31" s="82">
        <v>0</v>
      </c>
      <c r="I31" s="106"/>
      <c r="J31" s="82">
        <v>0</v>
      </c>
      <c r="K31" s="136">
        <v>0</v>
      </c>
      <c r="L31" s="82">
        <v>0</v>
      </c>
    </row>
    <row r="32" spans="1:12" ht="16.5" customHeight="1" x14ac:dyDescent="0.3">
      <c r="A32" s="46" t="s">
        <v>100</v>
      </c>
      <c r="B32" s="134">
        <v>30591.88</v>
      </c>
      <c r="C32" s="135">
        <v>22701.56</v>
      </c>
      <c r="D32" s="134">
        <v>7890.32</v>
      </c>
      <c r="E32" s="113"/>
      <c r="F32" s="134">
        <v>51.730000000000004</v>
      </c>
      <c r="G32" s="135">
        <v>117.8</v>
      </c>
      <c r="H32" s="134">
        <v>-66.069999999999993</v>
      </c>
      <c r="I32" s="106"/>
      <c r="J32" s="134">
        <v>98</v>
      </c>
      <c r="K32" s="135">
        <v>50</v>
      </c>
      <c r="L32" s="134">
        <v>48</v>
      </c>
    </row>
    <row r="33" spans="1:12" ht="16.5" customHeight="1" x14ac:dyDescent="0.3">
      <c r="A33" s="46" t="s">
        <v>101</v>
      </c>
      <c r="B33" s="82">
        <v>25942.379999999997</v>
      </c>
      <c r="C33" s="136">
        <v>17573.37</v>
      </c>
      <c r="D33" s="82">
        <v>8369.01</v>
      </c>
      <c r="E33" s="113"/>
      <c r="F33" s="82">
        <v>55.16</v>
      </c>
      <c r="G33" s="136">
        <v>-53.72</v>
      </c>
      <c r="H33" s="82">
        <v>108.88</v>
      </c>
      <c r="I33" s="106"/>
      <c r="J33" s="82">
        <v>84</v>
      </c>
      <c r="K33" s="136">
        <v>43</v>
      </c>
      <c r="L33" s="82">
        <v>41</v>
      </c>
    </row>
    <row r="34" spans="1:12" ht="16.5" customHeight="1" x14ac:dyDescent="0.3">
      <c r="A34" s="46" t="s">
        <v>102</v>
      </c>
      <c r="B34" s="134">
        <v>171.56</v>
      </c>
      <c r="C34" s="135">
        <v>85.78</v>
      </c>
      <c r="D34" s="134">
        <v>85.78</v>
      </c>
      <c r="E34" s="113"/>
      <c r="F34" s="134">
        <v>46.42</v>
      </c>
      <c r="G34" s="135">
        <v>23.21</v>
      </c>
      <c r="H34" s="134">
        <v>23.21</v>
      </c>
      <c r="I34" s="106"/>
      <c r="J34" s="134">
        <v>26</v>
      </c>
      <c r="K34" s="135">
        <v>13</v>
      </c>
      <c r="L34" s="134">
        <v>13</v>
      </c>
    </row>
    <row r="35" spans="1:12" ht="16.5" customHeight="1" x14ac:dyDescent="0.3">
      <c r="A35" s="46" t="s">
        <v>103</v>
      </c>
      <c r="B35" s="82">
        <v>136870.39000000001</v>
      </c>
      <c r="C35" s="136">
        <v>27267.93</v>
      </c>
      <c r="D35" s="82">
        <v>109602.46</v>
      </c>
      <c r="E35" s="113"/>
      <c r="F35" s="82">
        <v>192.92999999999995</v>
      </c>
      <c r="G35" s="136">
        <v>996.02</v>
      </c>
      <c r="H35" s="82">
        <v>-803.09</v>
      </c>
      <c r="I35" s="106"/>
      <c r="J35" s="82">
        <v>483</v>
      </c>
      <c r="K35" s="136">
        <v>124</v>
      </c>
      <c r="L35" s="82">
        <v>359</v>
      </c>
    </row>
    <row r="36" spans="1:12" ht="16.5" customHeight="1" x14ac:dyDescent="0.3">
      <c r="A36" s="47" t="s">
        <v>105</v>
      </c>
      <c r="B36" s="137">
        <v>747806.72301246796</v>
      </c>
      <c r="C36" s="138">
        <v>316504.35191437497</v>
      </c>
      <c r="D36" s="137">
        <v>431302.37109809299</v>
      </c>
      <c r="E36" s="114"/>
      <c r="F36" s="137">
        <v>3389.9121501018399</v>
      </c>
      <c r="G36" s="138">
        <v>3225.7741799099999</v>
      </c>
      <c r="H36" s="137">
        <v>164.13797019184</v>
      </c>
      <c r="I36" s="106"/>
      <c r="J36" s="137">
        <v>5012</v>
      </c>
      <c r="K36" s="138">
        <v>2097</v>
      </c>
      <c r="L36" s="137">
        <v>2915</v>
      </c>
    </row>
    <row r="37" spans="1:12" ht="16.5" customHeight="1" x14ac:dyDescent="0.25">
      <c r="A37" s="44"/>
      <c r="B37" s="44"/>
      <c r="C37" s="44"/>
      <c r="D37" s="44"/>
      <c r="F37" s="44"/>
      <c r="G37" s="44"/>
      <c r="H37" s="44"/>
      <c r="J37" s="44"/>
      <c r="K37" s="44"/>
      <c r="L37" s="44"/>
    </row>
  </sheetData>
  <sheetProtection algorithmName="SHA-512" hashValue="Xw85COHXqhF+46ltabcVQjQ8reSgSMDp/YGFbCCxzmHuo3UVERQ9Od5QCtmbuXFBjUlXSPemr3VgBzdHPAbEAg==" saltValue="xKUTcRk1jAaWvF/8D2VZ7w==" spinCount="100000" sheet="1" objects="1" scenarios="1"/>
  <mergeCells count="1">
    <mergeCell ref="A1:B1"/>
  </mergeCells>
  <conditionalFormatting sqref="E8:E36">
    <cfRule type="cellIs" dxfId="310" priority="25" operator="between">
      <formula>0</formula>
      <formula>0.1</formula>
    </cfRule>
    <cfRule type="cellIs" dxfId="309" priority="26" operator="lessThan">
      <formula>0</formula>
    </cfRule>
    <cfRule type="cellIs" dxfId="308" priority="27" operator="greaterThanOrEqual">
      <formula>0.1</formula>
    </cfRule>
  </conditionalFormatting>
  <conditionalFormatting sqref="A1:XFD7 A37:XFD1048576 M8:XFD36 A8:A36 E8:E36 I8:I36">
    <cfRule type="cellIs" dxfId="307" priority="24" operator="between">
      <formula>-0.1</formula>
      <formula>0</formula>
    </cfRule>
  </conditionalFormatting>
  <conditionalFormatting sqref="B8:D36">
    <cfRule type="cellIs" dxfId="306" priority="6" operator="between">
      <formula>0</formula>
      <formula>0.1</formula>
    </cfRule>
    <cfRule type="cellIs" dxfId="305" priority="7" operator="lessThan">
      <formula>0</formula>
    </cfRule>
    <cfRule type="cellIs" dxfId="304" priority="8" operator="greaterThanOrEqual">
      <formula>0.1</formula>
    </cfRule>
  </conditionalFormatting>
  <conditionalFormatting sqref="B8:D36">
    <cfRule type="cellIs" dxfId="303" priority="5" operator="between">
      <formula>-0.1</formula>
      <formula>0</formula>
    </cfRule>
  </conditionalFormatting>
  <conditionalFormatting sqref="F8:H36">
    <cfRule type="cellIs" dxfId="302" priority="2" operator="between">
      <formula>0</formula>
      <formula>0.1</formula>
    </cfRule>
    <cfRule type="cellIs" dxfId="301" priority="3" operator="lessThan">
      <formula>0</formula>
    </cfRule>
    <cfRule type="cellIs" dxfId="300" priority="4" operator="greaterThanOrEqual">
      <formula>0.1</formula>
    </cfRule>
  </conditionalFormatting>
  <conditionalFormatting sqref="F8:H36">
    <cfRule type="cellIs" dxfId="299" priority="1" operator="between">
      <formula>-0.1</formula>
      <formula>0</formula>
    </cfRule>
  </conditionalFormatting>
  <hyperlinks>
    <hyperlink ref="A1:B1" location="'Table 1.1'!A1" display="Table 1.1"/>
  </hyperlinks>
  <pageMargins left="0.7" right="0.7" top="0.75" bottom="0.75" header="0.3" footer="0.3"/>
  <pageSetup paperSize="9" scale="77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pageSetUpPr fitToPage="1"/>
  </sheetPr>
  <dimension ref="A1:J35"/>
  <sheetViews>
    <sheetView showGridLines="0" showZeros="0" zoomScale="85" zoomScaleNormal="85" workbookViewId="0">
      <selection activeCell="A100" sqref="A100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75" t="str">
        <f>'Table of Contents'!C28</f>
        <v>Table 2.12</v>
      </c>
      <c r="B1" s="175"/>
      <c r="C1" s="40"/>
    </row>
    <row r="2" spans="1:10" ht="16.5" customHeight="1" x14ac:dyDescent="0.3">
      <c r="A2" s="4" t="str">
        <f>"AIF: "&amp;'Table of Contents'!A12&amp;", "&amp;'Table of Contents'!A3</f>
        <v>AIF: Total Net Assets , 2016:Q2</v>
      </c>
      <c r="B2" s="1"/>
      <c r="C2" s="42"/>
      <c r="D2" s="43"/>
    </row>
    <row r="3" spans="1:10" ht="16.5" customHeight="1" x14ac:dyDescent="0.3">
      <c r="A3" s="2" t="s">
        <v>110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4" t="s">
        <v>192</v>
      </c>
      <c r="C6" s="54"/>
      <c r="D6" s="54"/>
      <c r="E6" s="54"/>
      <c r="F6" s="54"/>
      <c r="G6" s="54"/>
      <c r="H6" s="54"/>
      <c r="I6" s="54"/>
      <c r="J6" s="54"/>
    </row>
    <row r="7" spans="1:10" ht="16.5" customHeight="1" thickBot="1" x14ac:dyDescent="0.35">
      <c r="A7" s="38"/>
      <c r="B7" s="126" t="s">
        <v>108</v>
      </c>
      <c r="C7" s="127" t="s">
        <v>111</v>
      </c>
      <c r="D7" s="127" t="s">
        <v>115</v>
      </c>
      <c r="E7" s="127" t="s">
        <v>116</v>
      </c>
      <c r="F7" s="127" t="s">
        <v>171</v>
      </c>
      <c r="G7" s="127" t="s">
        <v>172</v>
      </c>
      <c r="H7" s="127" t="s">
        <v>109</v>
      </c>
      <c r="I7" s="127" t="s">
        <v>173</v>
      </c>
      <c r="J7" s="127" t="s">
        <v>113</v>
      </c>
    </row>
    <row r="8" spans="1:10" ht="16.5" customHeight="1" x14ac:dyDescent="0.3">
      <c r="A8" s="46" t="s">
        <v>76</v>
      </c>
      <c r="B8" s="121">
        <v>89917.379000000001</v>
      </c>
      <c r="C8" s="121">
        <v>7988.0169999999998</v>
      </c>
      <c r="D8" s="121">
        <v>26572.828000000001</v>
      </c>
      <c r="E8" s="121">
        <v>47365.455999999998</v>
      </c>
      <c r="F8" s="121">
        <v>0</v>
      </c>
      <c r="G8" s="121">
        <v>1211.4159999999999</v>
      </c>
      <c r="H8" s="121">
        <v>394.22</v>
      </c>
      <c r="I8" s="121">
        <v>6222.7150000000001</v>
      </c>
      <c r="J8" s="122">
        <v>162.727</v>
      </c>
    </row>
    <row r="9" spans="1:10" ht="16.5" customHeight="1" x14ac:dyDescent="0.3">
      <c r="A9" s="46" t="s">
        <v>77</v>
      </c>
      <c r="B9" s="123">
        <v>46658.886032795999</v>
      </c>
      <c r="C9" s="32">
        <v>1613.47292128</v>
      </c>
      <c r="D9" s="32">
        <v>4912.8475798480004</v>
      </c>
      <c r="E9" s="32">
        <v>13461.277470667999</v>
      </c>
      <c r="F9" s="32">
        <v>3275.2054942760001</v>
      </c>
      <c r="G9" s="32">
        <v>6835.0764424839999</v>
      </c>
      <c r="H9" s="32">
        <v>0</v>
      </c>
      <c r="I9" s="32">
        <v>0</v>
      </c>
      <c r="J9" s="123">
        <v>16561.006124240001</v>
      </c>
    </row>
    <row r="10" spans="1:10" ht="16.5" customHeight="1" x14ac:dyDescent="0.3">
      <c r="A10" s="46" t="s">
        <v>78</v>
      </c>
      <c r="B10" s="124">
        <v>4.741377</v>
      </c>
      <c r="C10" s="125">
        <v>0</v>
      </c>
      <c r="D10" s="125">
        <v>0</v>
      </c>
      <c r="E10" s="125">
        <v>4.741377</v>
      </c>
      <c r="F10" s="125">
        <v>0</v>
      </c>
      <c r="G10" s="125">
        <v>0</v>
      </c>
      <c r="H10" s="125">
        <v>0</v>
      </c>
      <c r="I10" s="125">
        <v>0</v>
      </c>
      <c r="J10" s="124">
        <v>0</v>
      </c>
    </row>
    <row r="11" spans="1:10" ht="16.5" customHeight="1" x14ac:dyDescent="0.3">
      <c r="A11" s="46" t="s">
        <v>79</v>
      </c>
      <c r="B11" s="123">
        <v>2917.72</v>
      </c>
      <c r="C11" s="32">
        <v>0</v>
      </c>
      <c r="D11" s="32">
        <v>0</v>
      </c>
      <c r="E11" s="32">
        <v>0</v>
      </c>
      <c r="F11" s="32">
        <v>0</v>
      </c>
      <c r="G11" s="32">
        <v>0</v>
      </c>
      <c r="H11" s="32">
        <v>0</v>
      </c>
      <c r="I11" s="32">
        <v>0</v>
      </c>
      <c r="J11" s="123">
        <v>0</v>
      </c>
    </row>
    <row r="12" spans="1:10" ht="16.5" customHeight="1" x14ac:dyDescent="0.3">
      <c r="A12" s="46" t="s">
        <v>80</v>
      </c>
      <c r="B12" s="124">
        <v>14754.238009999999</v>
      </c>
      <c r="C12" s="125">
        <v>0</v>
      </c>
      <c r="D12" s="125">
        <v>0</v>
      </c>
      <c r="E12" s="125">
        <v>0</v>
      </c>
      <c r="F12" s="125">
        <v>0</v>
      </c>
      <c r="G12" s="125">
        <v>0</v>
      </c>
      <c r="H12" s="125">
        <v>0</v>
      </c>
      <c r="I12" s="125">
        <v>14754.238009999999</v>
      </c>
      <c r="J12" s="124">
        <v>0</v>
      </c>
    </row>
    <row r="13" spans="1:10" ht="16.5" customHeight="1" x14ac:dyDescent="0.3">
      <c r="A13" s="46" t="s">
        <v>81</v>
      </c>
      <c r="B13" s="123">
        <v>1138250.7150000001</v>
      </c>
      <c r="C13" s="32">
        <v>419996.50199999998</v>
      </c>
      <c r="D13" s="32">
        <v>523562.17</v>
      </c>
      <c r="E13" s="32">
        <v>157990.39000000001</v>
      </c>
      <c r="F13" s="32">
        <v>1405.1489999999999</v>
      </c>
      <c r="G13" s="32">
        <v>0</v>
      </c>
      <c r="H13" s="32">
        <v>5229.8249999999998</v>
      </c>
      <c r="I13" s="32">
        <v>0</v>
      </c>
      <c r="J13" s="123">
        <v>30066.679</v>
      </c>
    </row>
    <row r="14" spans="1:10" ht="16.5" customHeight="1" x14ac:dyDescent="0.3">
      <c r="A14" s="46" t="s">
        <v>82</v>
      </c>
      <c r="B14" s="124">
        <v>19035.73</v>
      </c>
      <c r="C14" s="125">
        <v>3624.9369999999999</v>
      </c>
      <c r="D14" s="125">
        <v>5385.78</v>
      </c>
      <c r="E14" s="125">
        <v>7392.4840000000004</v>
      </c>
      <c r="F14" s="125">
        <v>310</v>
      </c>
      <c r="G14" s="125">
        <v>104.502</v>
      </c>
      <c r="H14" s="125">
        <v>0</v>
      </c>
      <c r="I14" s="125">
        <v>27.678000000000001</v>
      </c>
      <c r="J14" s="124">
        <v>2190.3490000000002</v>
      </c>
    </row>
    <row r="15" spans="1:10" ht="16.5" customHeight="1" x14ac:dyDescent="0.3">
      <c r="A15" s="46" t="s">
        <v>83</v>
      </c>
      <c r="B15" s="123">
        <v>934659</v>
      </c>
      <c r="C15" s="32">
        <v>85843</v>
      </c>
      <c r="D15" s="32">
        <v>133032</v>
      </c>
      <c r="E15" s="32">
        <v>160460</v>
      </c>
      <c r="F15" s="32">
        <v>43890</v>
      </c>
      <c r="G15" s="32">
        <v>17501</v>
      </c>
      <c r="H15" s="32">
        <v>0</v>
      </c>
      <c r="I15" s="32">
        <v>103500</v>
      </c>
      <c r="J15" s="123">
        <v>390433</v>
      </c>
    </row>
    <row r="16" spans="1:10" ht="16.5" customHeight="1" x14ac:dyDescent="0.3">
      <c r="A16" s="46" t="s">
        <v>84</v>
      </c>
      <c r="B16" s="124">
        <v>1504240.963</v>
      </c>
      <c r="C16" s="125">
        <v>88554.781000000003</v>
      </c>
      <c r="D16" s="125">
        <v>393969.22200000001</v>
      </c>
      <c r="E16" s="125">
        <v>779928.16500000004</v>
      </c>
      <c r="F16" s="125">
        <v>5021.6390000000001</v>
      </c>
      <c r="G16" s="125">
        <v>0</v>
      </c>
      <c r="H16" s="125">
        <v>1024.3230000000001</v>
      </c>
      <c r="I16" s="125">
        <v>145254.94500000001</v>
      </c>
      <c r="J16" s="124">
        <v>90487.888000000006</v>
      </c>
    </row>
    <row r="17" spans="1:10" ht="16.5" customHeight="1" x14ac:dyDescent="0.3">
      <c r="A17" s="46" t="s">
        <v>85</v>
      </c>
      <c r="B17" s="123">
        <v>2714.9050000000002</v>
      </c>
      <c r="C17" s="32">
        <v>0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2698.1990000000001</v>
      </c>
      <c r="J17" s="123">
        <v>16.706</v>
      </c>
    </row>
    <row r="18" spans="1:10" ht="16.5" customHeight="1" x14ac:dyDescent="0.3">
      <c r="A18" s="46" t="s">
        <v>86</v>
      </c>
      <c r="B18" s="124">
        <v>5458378.9315883601</v>
      </c>
      <c r="C18" s="125">
        <v>293773.70434762002</v>
      </c>
      <c r="D18" s="125">
        <v>1249396.6208919501</v>
      </c>
      <c r="E18" s="125">
        <v>785461.50266093004</v>
      </c>
      <c r="F18" s="125">
        <v>1103864.4512163601</v>
      </c>
      <c r="G18" s="125">
        <v>389550.95708681399</v>
      </c>
      <c r="H18" s="125">
        <v>872047.54184453597</v>
      </c>
      <c r="I18" s="125">
        <v>699173.71477634402</v>
      </c>
      <c r="J18" s="124">
        <v>65110.438763804697</v>
      </c>
    </row>
    <row r="19" spans="1:10" ht="16.5" customHeight="1" x14ac:dyDescent="0.3">
      <c r="A19" s="46" t="s">
        <v>87</v>
      </c>
      <c r="B19" s="123">
        <v>469556</v>
      </c>
      <c r="C19" s="32">
        <v>0</v>
      </c>
      <c r="D19" s="32">
        <v>0</v>
      </c>
      <c r="E19" s="32">
        <v>0</v>
      </c>
      <c r="F19" s="32">
        <v>5457</v>
      </c>
      <c r="G19" s="32">
        <v>0</v>
      </c>
      <c r="H19" s="32">
        <v>0</v>
      </c>
      <c r="I19" s="32">
        <v>11230</v>
      </c>
      <c r="J19" s="123">
        <v>452869</v>
      </c>
    </row>
    <row r="20" spans="1:10" ht="16.5" customHeight="1" x14ac:dyDescent="0.3">
      <c r="A20" s="46" t="s">
        <v>88</v>
      </c>
      <c r="B20" s="124">
        <v>50583.79</v>
      </c>
      <c r="C20" s="125">
        <v>0</v>
      </c>
      <c r="D20" s="125">
        <v>663.94</v>
      </c>
      <c r="E20" s="125">
        <v>2639.08</v>
      </c>
      <c r="F20" s="125">
        <v>0</v>
      </c>
      <c r="G20" s="125">
        <v>0</v>
      </c>
      <c r="H20" s="125">
        <v>972.96</v>
      </c>
      <c r="I20" s="125">
        <v>46283.57</v>
      </c>
      <c r="J20" s="124">
        <v>24.24</v>
      </c>
    </row>
    <row r="21" spans="1:10" ht="16.5" customHeight="1" x14ac:dyDescent="0.3">
      <c r="A21" s="46" t="s">
        <v>89</v>
      </c>
      <c r="B21" s="123">
        <v>18117.88</v>
      </c>
      <c r="C21" s="32">
        <v>1610.47</v>
      </c>
      <c r="D21" s="32">
        <v>1153.98</v>
      </c>
      <c r="E21" s="32">
        <v>9953.9</v>
      </c>
      <c r="F21" s="32">
        <v>0</v>
      </c>
      <c r="G21" s="32">
        <v>0</v>
      </c>
      <c r="H21" s="32">
        <v>65.97</v>
      </c>
      <c r="I21" s="32">
        <v>5.86</v>
      </c>
      <c r="J21" s="123">
        <v>5327.7</v>
      </c>
    </row>
    <row r="22" spans="1:10" ht="16.5" customHeight="1" x14ac:dyDescent="0.3">
      <c r="A22" s="46" t="s">
        <v>90</v>
      </c>
      <c r="B22" s="124">
        <v>555406</v>
      </c>
      <c r="C22" s="125">
        <v>63048</v>
      </c>
      <c r="D22" s="125">
        <v>100455</v>
      </c>
      <c r="E22" s="125">
        <v>169521</v>
      </c>
      <c r="F22" s="125">
        <v>22755</v>
      </c>
      <c r="G22" s="125">
        <v>0</v>
      </c>
      <c r="H22" s="125">
        <v>0</v>
      </c>
      <c r="I22" s="125">
        <v>48257</v>
      </c>
      <c r="J22" s="124">
        <v>151370</v>
      </c>
    </row>
    <row r="23" spans="1:10" ht="16.5" customHeight="1" x14ac:dyDescent="0.3">
      <c r="A23" s="46" t="s">
        <v>91</v>
      </c>
      <c r="B23" s="123">
        <v>7363.0796458229597</v>
      </c>
      <c r="C23" s="32">
        <v>1921.55267307862</v>
      </c>
      <c r="D23" s="32">
        <v>681.32478905000005</v>
      </c>
      <c r="E23" s="32">
        <v>202.93550736</v>
      </c>
      <c r="F23" s="32">
        <v>0</v>
      </c>
      <c r="G23" s="32">
        <v>0</v>
      </c>
      <c r="H23" s="32">
        <v>16.695</v>
      </c>
      <c r="I23" s="32">
        <v>266.33772387254299</v>
      </c>
      <c r="J23" s="123">
        <v>4274.2339524618001</v>
      </c>
    </row>
    <row r="24" spans="1:10" ht="16.5" customHeight="1" x14ac:dyDescent="0.3">
      <c r="A24" s="46" t="s">
        <v>92</v>
      </c>
      <c r="B24" s="124">
        <v>731582</v>
      </c>
      <c r="C24" s="125">
        <v>241519</v>
      </c>
      <c r="D24" s="125">
        <v>255889</v>
      </c>
      <c r="E24" s="125">
        <v>16370</v>
      </c>
      <c r="F24" s="125">
        <v>0</v>
      </c>
      <c r="G24" s="125">
        <v>0</v>
      </c>
      <c r="H24" s="125">
        <v>0</v>
      </c>
      <c r="I24" s="125">
        <v>97432</v>
      </c>
      <c r="J24" s="124">
        <v>120372</v>
      </c>
    </row>
    <row r="25" spans="1:10" ht="16.5" customHeight="1" x14ac:dyDescent="0.3">
      <c r="A25" s="46" t="s">
        <v>93</v>
      </c>
      <c r="B25" s="123">
        <v>0</v>
      </c>
      <c r="C25" s="32">
        <v>0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123">
        <v>0</v>
      </c>
    </row>
    <row r="26" spans="1:10" ht="16.5" customHeight="1" x14ac:dyDescent="0.3">
      <c r="A26" s="46" t="s">
        <v>94</v>
      </c>
      <c r="B26" s="124">
        <v>171944.94200000001</v>
      </c>
      <c r="C26" s="125">
        <v>9159.4809999999998</v>
      </c>
      <c r="D26" s="125">
        <v>15726.977000000001</v>
      </c>
      <c r="E26" s="125">
        <v>16946.554</v>
      </c>
      <c r="F26" s="125">
        <v>6617.9030000000002</v>
      </c>
      <c r="G26" s="125">
        <v>0</v>
      </c>
      <c r="H26" s="125">
        <v>7147.241</v>
      </c>
      <c r="I26" s="125">
        <v>0</v>
      </c>
      <c r="J26" s="124">
        <v>116346.78599999999</v>
      </c>
    </row>
    <row r="27" spans="1:10" ht="16.5" customHeight="1" x14ac:dyDescent="0.3">
      <c r="A27" s="46" t="s">
        <v>95</v>
      </c>
      <c r="B27" s="123">
        <v>14626.23361772</v>
      </c>
      <c r="C27" s="32">
        <v>1.49330132</v>
      </c>
      <c r="D27" s="32">
        <v>46.502470260000003</v>
      </c>
      <c r="E27" s="32">
        <v>26.649338199999999</v>
      </c>
      <c r="F27" s="32">
        <v>1124.5504266</v>
      </c>
      <c r="G27" s="32">
        <v>213.08504876999999</v>
      </c>
      <c r="H27" s="32">
        <v>28.653092180000002</v>
      </c>
      <c r="I27" s="32">
        <v>10828.42533041</v>
      </c>
      <c r="J27" s="123">
        <v>2356.8746099800001</v>
      </c>
    </row>
    <row r="28" spans="1:10" ht="16.5" customHeight="1" x14ac:dyDescent="0.3">
      <c r="A28" s="46" t="s">
        <v>96</v>
      </c>
      <c r="B28" s="124">
        <v>18929.439999999999</v>
      </c>
      <c r="C28" s="125">
        <v>106.65</v>
      </c>
      <c r="D28" s="125">
        <v>0</v>
      </c>
      <c r="E28" s="125">
        <v>50.19</v>
      </c>
      <c r="F28" s="125">
        <v>0</v>
      </c>
      <c r="G28" s="125">
        <v>0</v>
      </c>
      <c r="H28" s="125">
        <v>216.89</v>
      </c>
      <c r="I28" s="125">
        <v>0</v>
      </c>
      <c r="J28" s="124">
        <v>18555.71</v>
      </c>
    </row>
    <row r="29" spans="1:10" ht="16.5" customHeight="1" x14ac:dyDescent="0.3">
      <c r="A29" s="46" t="s">
        <v>97</v>
      </c>
      <c r="B29" s="123">
        <v>1656.25</v>
      </c>
      <c r="C29" s="32">
        <v>3.57</v>
      </c>
      <c r="D29" s="32">
        <v>6.8520000000000003</v>
      </c>
      <c r="E29" s="32">
        <v>250.14699999999999</v>
      </c>
      <c r="F29" s="32">
        <v>467.70699999999999</v>
      </c>
      <c r="G29" s="32">
        <v>0</v>
      </c>
      <c r="H29" s="32">
        <v>0</v>
      </c>
      <c r="I29" s="32">
        <v>927.97400000000005</v>
      </c>
      <c r="J29" s="123">
        <v>0</v>
      </c>
    </row>
    <row r="30" spans="1:10" ht="16.5" customHeight="1" x14ac:dyDescent="0.3">
      <c r="A30" s="46" t="s">
        <v>98</v>
      </c>
      <c r="B30" s="124">
        <v>0</v>
      </c>
      <c r="C30" s="125">
        <v>0</v>
      </c>
      <c r="D30" s="125">
        <v>0</v>
      </c>
      <c r="E30" s="125">
        <v>0</v>
      </c>
      <c r="F30" s="125">
        <v>0</v>
      </c>
      <c r="G30" s="125">
        <v>0</v>
      </c>
      <c r="H30" s="125">
        <v>0</v>
      </c>
      <c r="I30" s="125">
        <v>0</v>
      </c>
      <c r="J30" s="124">
        <v>0</v>
      </c>
    </row>
    <row r="31" spans="1:10" ht="16.5" customHeight="1" x14ac:dyDescent="0.3">
      <c r="A31" s="46" t="s">
        <v>99</v>
      </c>
      <c r="B31" s="123">
        <v>68968</v>
      </c>
      <c r="C31" s="32">
        <v>5348</v>
      </c>
      <c r="D31" s="32">
        <v>15559</v>
      </c>
      <c r="E31" s="32">
        <v>24565</v>
      </c>
      <c r="F31" s="32">
        <v>0</v>
      </c>
      <c r="G31" s="32">
        <v>21306</v>
      </c>
      <c r="H31" s="32">
        <v>282</v>
      </c>
      <c r="I31" s="32">
        <v>386</v>
      </c>
      <c r="J31" s="123">
        <v>1522</v>
      </c>
    </row>
    <row r="32" spans="1:10" ht="16.5" customHeight="1" x14ac:dyDescent="0.3">
      <c r="A32" s="46" t="s">
        <v>100</v>
      </c>
      <c r="B32" s="124">
        <v>202248</v>
      </c>
      <c r="C32" s="125">
        <v>59567</v>
      </c>
      <c r="D32" s="125">
        <v>19549</v>
      </c>
      <c r="E32" s="125">
        <v>81200</v>
      </c>
      <c r="F32" s="125">
        <v>1580</v>
      </c>
      <c r="G32" s="125">
        <v>0</v>
      </c>
      <c r="H32" s="125">
        <v>18213</v>
      </c>
      <c r="I32" s="125">
        <v>0</v>
      </c>
      <c r="J32" s="124">
        <v>22139</v>
      </c>
    </row>
    <row r="33" spans="1:10" ht="16.5" customHeight="1" x14ac:dyDescent="0.3">
      <c r="A33" s="46" t="s">
        <v>101</v>
      </c>
      <c r="B33" s="123">
        <v>105818.462787233</v>
      </c>
      <c r="C33" s="32">
        <v>0</v>
      </c>
      <c r="D33" s="32">
        <v>0</v>
      </c>
      <c r="E33" s="32">
        <v>0</v>
      </c>
      <c r="F33" s="32">
        <v>0</v>
      </c>
      <c r="G33" s="32">
        <v>0</v>
      </c>
      <c r="H33" s="32">
        <v>0</v>
      </c>
      <c r="I33" s="32">
        <v>32499.115754361901</v>
      </c>
      <c r="J33" s="123">
        <v>73319.347032870806</v>
      </c>
    </row>
    <row r="34" spans="1:10" ht="16.5" customHeight="1" x14ac:dyDescent="0.3">
      <c r="A34" s="46" t="s">
        <v>102</v>
      </c>
      <c r="B34" s="124">
        <v>54831.877606000002</v>
      </c>
      <c r="C34" s="125">
        <v>0</v>
      </c>
      <c r="D34" s="125">
        <v>0</v>
      </c>
      <c r="E34" s="125">
        <v>0</v>
      </c>
      <c r="F34" s="125">
        <v>0</v>
      </c>
      <c r="G34" s="125">
        <v>0</v>
      </c>
      <c r="H34" s="125">
        <v>0</v>
      </c>
      <c r="I34" s="125">
        <v>53090.219897000003</v>
      </c>
      <c r="J34" s="124">
        <v>1741.6577090000001</v>
      </c>
    </row>
    <row r="35" spans="1:10" ht="16.5" customHeight="1" x14ac:dyDescent="0.3">
      <c r="A35" s="46" t="s">
        <v>103</v>
      </c>
      <c r="B35" s="123">
        <v>292285.89899999998</v>
      </c>
      <c r="C35" s="32">
        <v>26127.646000000001</v>
      </c>
      <c r="D35" s="32">
        <v>3151.3589999999999</v>
      </c>
      <c r="E35" s="32">
        <v>53003.982000000004</v>
      </c>
      <c r="F35" s="32">
        <v>506.23</v>
      </c>
      <c r="G35" s="32">
        <v>368.28</v>
      </c>
      <c r="H35" s="32">
        <v>1770.0619999999999</v>
      </c>
      <c r="I35" s="32">
        <v>22106.366000000002</v>
      </c>
      <c r="J35" s="123">
        <v>185251.97399999999</v>
      </c>
    </row>
  </sheetData>
  <sheetProtection algorithmName="SHA-512" hashValue="Bsc8PdIMbsR+x1QPVURUcjO16ck4JgZdItC/AI6ZMJLi1udahzFDqljEFma/4cbFGTmvUymiLbOcW+hLIJOPVQ==" saltValue="zugDMX47QV2m5eCVFGiuQQ==" spinCount="100000" sheet="1" objects="1" scenarios="1"/>
  <mergeCells count="1">
    <mergeCell ref="A1:B1"/>
  </mergeCells>
  <conditionalFormatting sqref="B8:J35">
    <cfRule type="cellIs" dxfId="63" priority="2" operator="between">
      <formula>0</formula>
      <formula>0.1</formula>
    </cfRule>
    <cfRule type="cellIs" dxfId="62" priority="3" operator="lessThan">
      <formula>0</formula>
    </cfRule>
    <cfRule type="cellIs" dxfId="61" priority="4" operator="greaterThanOrEqual">
      <formula>0.1</formula>
    </cfRule>
  </conditionalFormatting>
  <conditionalFormatting sqref="A1:XFD1048576">
    <cfRule type="cellIs" dxfId="60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M39"/>
  <sheetViews>
    <sheetView showGridLines="0" showZeros="0" zoomScale="85" zoomScaleNormal="85" workbookViewId="0">
      <selection activeCell="A100" sqref="A100"/>
    </sheetView>
  </sheetViews>
  <sheetFormatPr defaultColWidth="16.7109375" defaultRowHeight="16.5" customHeight="1" x14ac:dyDescent="0.3"/>
  <cols>
    <col min="1" max="10" width="16.7109375" style="1"/>
    <col min="11" max="11" width="1.140625" style="52" customWidth="1"/>
    <col min="12" max="16384" width="16.7109375" style="1"/>
  </cols>
  <sheetData>
    <row r="1" spans="1:13" ht="16.5" customHeight="1" x14ac:dyDescent="0.3">
      <c r="A1" s="175" t="str">
        <f>'Table of Contents'!C29</f>
        <v>Table 2.13</v>
      </c>
      <c r="B1" s="175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tr">
        <f>"AIF: "&amp;'Table of Contents'!A29&amp;", "&amp;'Table of Contents'!A3</f>
        <v>AIF: Total Net Assets of Other Funds, 2016:Q2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 t="s">
        <v>110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3">
      <c r="A6" s="39"/>
      <c r="B6" s="54" t="s">
        <v>206</v>
      </c>
      <c r="C6" s="54"/>
      <c r="D6" s="54"/>
      <c r="E6" s="54"/>
      <c r="F6" s="54"/>
      <c r="G6" s="54"/>
      <c r="H6" s="54"/>
      <c r="I6" s="54"/>
      <c r="J6" s="54"/>
      <c r="L6" s="58" t="s">
        <v>127</v>
      </c>
      <c r="M6" s="54"/>
    </row>
    <row r="7" spans="1:13" ht="16.5" customHeight="1" thickBot="1" x14ac:dyDescent="0.35">
      <c r="A7" s="39"/>
      <c r="B7" s="55" t="s">
        <v>108</v>
      </c>
      <c r="C7" s="49" t="s">
        <v>117</v>
      </c>
      <c r="D7" s="49" t="s">
        <v>118</v>
      </c>
      <c r="E7" s="49" t="s">
        <v>119</v>
      </c>
      <c r="F7" s="49" t="s">
        <v>120</v>
      </c>
      <c r="G7" s="49" t="s">
        <v>121</v>
      </c>
      <c r="H7" s="49" t="s">
        <v>122</v>
      </c>
      <c r="I7" s="49" t="s">
        <v>123</v>
      </c>
      <c r="J7" s="49" t="s">
        <v>113</v>
      </c>
      <c r="K7" s="1"/>
      <c r="L7" s="49" t="s">
        <v>124</v>
      </c>
      <c r="M7" s="49" t="s">
        <v>125</v>
      </c>
    </row>
    <row r="8" spans="1:13" ht="16.5" customHeight="1" x14ac:dyDescent="0.3">
      <c r="A8" s="49" t="s">
        <v>76</v>
      </c>
      <c r="B8" s="131">
        <v>162.727</v>
      </c>
      <c r="C8" s="121">
        <v>0</v>
      </c>
      <c r="D8" s="121">
        <v>0</v>
      </c>
      <c r="E8" s="121">
        <v>0</v>
      </c>
      <c r="F8" s="121">
        <v>0</v>
      </c>
      <c r="G8" s="121">
        <v>0</v>
      </c>
      <c r="H8" s="121">
        <v>0</v>
      </c>
      <c r="I8" s="121">
        <v>0</v>
      </c>
      <c r="J8" s="121">
        <v>162.727</v>
      </c>
      <c r="K8" s="1" t="e">
        <f>#REF!</f>
        <v>#REF!</v>
      </c>
      <c r="L8" s="121">
        <v>162.727</v>
      </c>
      <c r="M8" s="129">
        <v>0</v>
      </c>
    </row>
    <row r="9" spans="1:13" ht="16.5" customHeight="1" x14ac:dyDescent="0.3">
      <c r="A9" s="49" t="s">
        <v>77</v>
      </c>
      <c r="B9" s="123">
        <v>16561.006124240001</v>
      </c>
      <c r="C9" s="32">
        <v>0</v>
      </c>
      <c r="D9" s="32">
        <v>0</v>
      </c>
      <c r="E9" s="32">
        <v>0</v>
      </c>
      <c r="F9" s="32">
        <v>16177.804943908</v>
      </c>
      <c r="G9" s="32">
        <v>0</v>
      </c>
      <c r="H9" s="32">
        <v>110.538859996</v>
      </c>
      <c r="I9" s="32">
        <v>0</v>
      </c>
      <c r="J9" s="123">
        <v>272.66232033599999</v>
      </c>
      <c r="K9" s="128"/>
      <c r="L9" s="33">
        <v>16450.467264243998</v>
      </c>
      <c r="M9" s="123">
        <v>110.538859996</v>
      </c>
    </row>
    <row r="10" spans="1:13" ht="16.5" customHeight="1" x14ac:dyDescent="0.3">
      <c r="A10" s="49" t="s">
        <v>78</v>
      </c>
      <c r="B10" s="124">
        <v>0</v>
      </c>
      <c r="C10" s="125">
        <v>0</v>
      </c>
      <c r="D10" s="125">
        <v>0</v>
      </c>
      <c r="E10" s="125">
        <v>0</v>
      </c>
      <c r="F10" s="125">
        <v>0</v>
      </c>
      <c r="G10" s="125">
        <v>0</v>
      </c>
      <c r="H10" s="125">
        <v>0</v>
      </c>
      <c r="I10" s="125">
        <v>0</v>
      </c>
      <c r="J10" s="124">
        <v>0</v>
      </c>
      <c r="K10" s="128"/>
      <c r="L10" s="130">
        <v>0</v>
      </c>
      <c r="M10" s="124">
        <v>0</v>
      </c>
    </row>
    <row r="11" spans="1:13" ht="16.5" customHeight="1" x14ac:dyDescent="0.3">
      <c r="A11" s="49" t="s">
        <v>79</v>
      </c>
      <c r="B11" s="123">
        <v>0</v>
      </c>
      <c r="C11" s="32">
        <v>0</v>
      </c>
      <c r="D11" s="32">
        <v>0</v>
      </c>
      <c r="E11" s="32">
        <v>0</v>
      </c>
      <c r="F11" s="32">
        <v>0</v>
      </c>
      <c r="G11" s="32">
        <v>0</v>
      </c>
      <c r="H11" s="32">
        <v>0</v>
      </c>
      <c r="I11" s="32">
        <v>0</v>
      </c>
      <c r="J11" s="123">
        <v>0</v>
      </c>
      <c r="K11" s="128"/>
      <c r="L11" s="33">
        <v>0</v>
      </c>
      <c r="M11" s="123">
        <v>0</v>
      </c>
    </row>
    <row r="12" spans="1:13" ht="16.5" customHeight="1" x14ac:dyDescent="0.3">
      <c r="A12" s="49" t="s">
        <v>80</v>
      </c>
      <c r="B12" s="124">
        <v>0</v>
      </c>
      <c r="C12" s="125">
        <v>0</v>
      </c>
      <c r="D12" s="125">
        <v>0</v>
      </c>
      <c r="E12" s="125">
        <v>0</v>
      </c>
      <c r="F12" s="125">
        <v>0</v>
      </c>
      <c r="G12" s="125">
        <v>0</v>
      </c>
      <c r="H12" s="125">
        <v>0</v>
      </c>
      <c r="I12" s="125">
        <v>0</v>
      </c>
      <c r="J12" s="124">
        <v>0</v>
      </c>
      <c r="K12" s="128"/>
      <c r="L12" s="130">
        <v>0</v>
      </c>
      <c r="M12" s="124">
        <v>0</v>
      </c>
    </row>
    <row r="13" spans="1:13" ht="16.5" customHeight="1" x14ac:dyDescent="0.3">
      <c r="A13" s="49" t="s">
        <v>81</v>
      </c>
      <c r="B13" s="123">
        <v>30066.679</v>
      </c>
      <c r="C13" s="32">
        <v>0</v>
      </c>
      <c r="D13" s="32">
        <v>0</v>
      </c>
      <c r="E13" s="32">
        <v>0</v>
      </c>
      <c r="F13" s="32">
        <v>0</v>
      </c>
      <c r="G13" s="32">
        <v>0</v>
      </c>
      <c r="H13" s="32">
        <v>0</v>
      </c>
      <c r="I13" s="32">
        <v>11673.745000000001</v>
      </c>
      <c r="J13" s="123">
        <v>18392.934000000001</v>
      </c>
      <c r="K13" s="128"/>
      <c r="L13" s="33">
        <v>0</v>
      </c>
      <c r="M13" s="123">
        <v>0</v>
      </c>
    </row>
    <row r="14" spans="1:13" ht="16.5" customHeight="1" x14ac:dyDescent="0.3">
      <c r="A14" s="49" t="s">
        <v>82</v>
      </c>
      <c r="B14" s="124">
        <v>2190.3490000000002</v>
      </c>
      <c r="C14" s="125">
        <v>0</v>
      </c>
      <c r="D14" s="125">
        <v>0</v>
      </c>
      <c r="E14" s="125">
        <v>0</v>
      </c>
      <c r="F14" s="125">
        <v>0</v>
      </c>
      <c r="G14" s="125">
        <v>0</v>
      </c>
      <c r="H14" s="125">
        <v>0</v>
      </c>
      <c r="I14" s="125">
        <v>0</v>
      </c>
      <c r="J14" s="124">
        <v>0</v>
      </c>
      <c r="K14" s="128"/>
      <c r="L14" s="130">
        <v>0</v>
      </c>
      <c r="M14" s="124">
        <v>0</v>
      </c>
    </row>
    <row r="15" spans="1:13" ht="16.5" customHeight="1" x14ac:dyDescent="0.3">
      <c r="A15" s="49" t="s">
        <v>83</v>
      </c>
      <c r="B15" s="123">
        <v>390433</v>
      </c>
      <c r="C15" s="32">
        <v>0</v>
      </c>
      <c r="D15" s="32">
        <v>0</v>
      </c>
      <c r="E15" s="32">
        <v>0</v>
      </c>
      <c r="F15" s="32">
        <v>117500</v>
      </c>
      <c r="G15" s="32">
        <v>208200</v>
      </c>
      <c r="H15" s="32">
        <v>55509</v>
      </c>
      <c r="I15" s="32">
        <v>9224</v>
      </c>
      <c r="J15" s="123">
        <v>0</v>
      </c>
      <c r="K15" s="128"/>
      <c r="L15" s="33">
        <v>0</v>
      </c>
      <c r="M15" s="123">
        <v>0</v>
      </c>
    </row>
    <row r="16" spans="1:13" ht="16.5" customHeight="1" x14ac:dyDescent="0.3">
      <c r="A16" s="49" t="s">
        <v>84</v>
      </c>
      <c r="B16" s="124">
        <v>90487.888000000006</v>
      </c>
      <c r="C16" s="125">
        <v>0</v>
      </c>
      <c r="D16" s="125">
        <v>0</v>
      </c>
      <c r="E16" s="125">
        <v>0</v>
      </c>
      <c r="F16" s="125">
        <v>0</v>
      </c>
      <c r="G16" s="125">
        <v>0</v>
      </c>
      <c r="H16" s="125">
        <v>0</v>
      </c>
      <c r="I16" s="125">
        <v>2653.4029999999998</v>
      </c>
      <c r="J16" s="124">
        <v>87834.485000000001</v>
      </c>
      <c r="K16" s="128"/>
      <c r="L16" s="130">
        <v>90487.888000000006</v>
      </c>
      <c r="M16" s="124">
        <v>0</v>
      </c>
    </row>
    <row r="17" spans="1:13" ht="16.5" customHeight="1" x14ac:dyDescent="0.3">
      <c r="A17" s="49" t="s">
        <v>85</v>
      </c>
      <c r="B17" s="123">
        <v>16.706</v>
      </c>
      <c r="C17" s="32">
        <v>0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123">
        <v>16.706</v>
      </c>
      <c r="K17" s="128"/>
      <c r="L17" s="33">
        <v>0</v>
      </c>
      <c r="M17" s="123">
        <v>16.706</v>
      </c>
    </row>
    <row r="18" spans="1:13" ht="16.5" customHeight="1" x14ac:dyDescent="0.3">
      <c r="A18" s="49" t="s">
        <v>86</v>
      </c>
      <c r="B18" s="124">
        <v>65110.438763804697</v>
      </c>
      <c r="C18" s="125">
        <v>0</v>
      </c>
      <c r="D18" s="125">
        <v>0</v>
      </c>
      <c r="E18" s="125">
        <v>0</v>
      </c>
      <c r="F18" s="125">
        <v>0</v>
      </c>
      <c r="G18" s="125">
        <v>0</v>
      </c>
      <c r="H18" s="125">
        <v>0</v>
      </c>
      <c r="I18" s="125">
        <v>9266.5989136499993</v>
      </c>
      <c r="J18" s="124">
        <v>55843.839850154698</v>
      </c>
      <c r="K18" s="128"/>
      <c r="L18" s="130">
        <v>65110.438763804697</v>
      </c>
      <c r="M18" s="124">
        <v>0</v>
      </c>
    </row>
    <row r="19" spans="1:13" ht="16.5" customHeight="1" x14ac:dyDescent="0.3">
      <c r="A19" s="49" t="s">
        <v>87</v>
      </c>
      <c r="B19" s="123">
        <v>452869</v>
      </c>
      <c r="C19" s="32">
        <v>0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123">
        <v>0</v>
      </c>
      <c r="K19" s="128"/>
      <c r="L19" s="33">
        <v>0</v>
      </c>
      <c r="M19" s="123">
        <v>0</v>
      </c>
    </row>
    <row r="20" spans="1:13" ht="16.5" customHeight="1" x14ac:dyDescent="0.3">
      <c r="A20" s="49" t="s">
        <v>88</v>
      </c>
      <c r="B20" s="124">
        <v>24.24</v>
      </c>
      <c r="C20" s="125">
        <v>0</v>
      </c>
      <c r="D20" s="125">
        <v>0</v>
      </c>
      <c r="E20" s="125">
        <v>0</v>
      </c>
      <c r="F20" s="125">
        <v>0</v>
      </c>
      <c r="G20" s="125">
        <v>0</v>
      </c>
      <c r="H20" s="125">
        <v>0</v>
      </c>
      <c r="I20" s="125">
        <v>24.24</v>
      </c>
      <c r="J20" s="124">
        <v>0</v>
      </c>
      <c r="K20" s="128"/>
      <c r="L20" s="130">
        <v>3800.74</v>
      </c>
      <c r="M20" s="124">
        <v>0</v>
      </c>
    </row>
    <row r="21" spans="1:13" ht="16.5" customHeight="1" x14ac:dyDescent="0.3">
      <c r="A21" s="49" t="s">
        <v>89</v>
      </c>
      <c r="B21" s="123">
        <v>5327.7</v>
      </c>
      <c r="C21" s="32">
        <v>0</v>
      </c>
      <c r="D21" s="32">
        <v>0</v>
      </c>
      <c r="E21" s="32">
        <v>0</v>
      </c>
      <c r="F21" s="32">
        <v>0</v>
      </c>
      <c r="G21" s="32">
        <v>0.34</v>
      </c>
      <c r="H21" s="32">
        <v>99.02</v>
      </c>
      <c r="I21" s="32">
        <v>980.38</v>
      </c>
      <c r="J21" s="123">
        <v>4247.96</v>
      </c>
      <c r="K21" s="128"/>
      <c r="L21" s="33">
        <v>4247.96</v>
      </c>
      <c r="M21" s="123">
        <v>0</v>
      </c>
    </row>
    <row r="22" spans="1:13" ht="16.5" customHeight="1" x14ac:dyDescent="0.3">
      <c r="A22" s="49" t="s">
        <v>90</v>
      </c>
      <c r="B22" s="124">
        <v>151370</v>
      </c>
      <c r="C22" s="125">
        <v>0</v>
      </c>
      <c r="D22" s="125">
        <v>0</v>
      </c>
      <c r="E22" s="125">
        <v>0</v>
      </c>
      <c r="F22" s="125">
        <v>0</v>
      </c>
      <c r="G22" s="125">
        <v>0</v>
      </c>
      <c r="H22" s="125">
        <v>24428</v>
      </c>
      <c r="I22" s="125">
        <v>0</v>
      </c>
      <c r="J22" s="124">
        <v>126942</v>
      </c>
      <c r="K22" s="128"/>
      <c r="L22" s="130">
        <v>0</v>
      </c>
      <c r="M22" s="124">
        <v>0</v>
      </c>
    </row>
    <row r="23" spans="1:13" ht="16.5" customHeight="1" x14ac:dyDescent="0.3">
      <c r="A23" s="49" t="s">
        <v>91</v>
      </c>
      <c r="B23" s="123">
        <v>4274.2339524618001</v>
      </c>
      <c r="C23" s="32">
        <v>0</v>
      </c>
      <c r="D23" s="32">
        <v>0</v>
      </c>
      <c r="E23" s="32">
        <v>0</v>
      </c>
      <c r="F23" s="32">
        <v>0</v>
      </c>
      <c r="G23" s="32">
        <v>0</v>
      </c>
      <c r="H23" s="32">
        <v>538.23280899999997</v>
      </c>
      <c r="I23" s="32">
        <v>189.61450785</v>
      </c>
      <c r="J23" s="123">
        <v>3546.3866356118001</v>
      </c>
      <c r="K23" s="128"/>
      <c r="L23" s="33">
        <v>4043.8528284618001</v>
      </c>
      <c r="M23" s="123">
        <v>230.381124</v>
      </c>
    </row>
    <row r="24" spans="1:13" ht="16.5" customHeight="1" x14ac:dyDescent="0.3">
      <c r="A24" s="49" t="s">
        <v>92</v>
      </c>
      <c r="B24" s="124">
        <v>120372</v>
      </c>
      <c r="C24" s="125">
        <v>0</v>
      </c>
      <c r="D24" s="125">
        <v>0</v>
      </c>
      <c r="E24" s="125">
        <v>0</v>
      </c>
      <c r="F24" s="125">
        <v>0</v>
      </c>
      <c r="G24" s="125">
        <v>0</v>
      </c>
      <c r="H24" s="125">
        <v>29142</v>
      </c>
      <c r="I24" s="125">
        <v>24100</v>
      </c>
      <c r="J24" s="124">
        <v>67130</v>
      </c>
      <c r="K24" s="128"/>
      <c r="L24" s="130">
        <v>0</v>
      </c>
      <c r="M24" s="124">
        <v>0</v>
      </c>
    </row>
    <row r="25" spans="1:13" ht="16.5" customHeight="1" x14ac:dyDescent="0.3">
      <c r="A25" s="49" t="s">
        <v>93</v>
      </c>
      <c r="B25" s="123">
        <v>0</v>
      </c>
      <c r="C25" s="32">
        <v>0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123">
        <v>0</v>
      </c>
      <c r="K25" s="128"/>
      <c r="L25" s="33">
        <v>0</v>
      </c>
      <c r="M25" s="123">
        <v>0</v>
      </c>
    </row>
    <row r="26" spans="1:13" ht="16.5" customHeight="1" x14ac:dyDescent="0.3">
      <c r="A26" s="49" t="s">
        <v>94</v>
      </c>
      <c r="B26" s="124">
        <v>116346.78599999999</v>
      </c>
      <c r="C26" s="125">
        <v>0</v>
      </c>
      <c r="D26" s="125">
        <v>0</v>
      </c>
      <c r="E26" s="125">
        <v>0</v>
      </c>
      <c r="F26" s="125">
        <v>0</v>
      </c>
      <c r="G26" s="125">
        <v>5725.5039999999999</v>
      </c>
      <c r="H26" s="125">
        <v>108110.17200000001</v>
      </c>
      <c r="I26" s="125">
        <v>0</v>
      </c>
      <c r="J26" s="124">
        <v>2511.11</v>
      </c>
      <c r="K26" s="128"/>
      <c r="L26" s="130">
        <v>0</v>
      </c>
      <c r="M26" s="124">
        <v>0</v>
      </c>
    </row>
    <row r="27" spans="1:13" ht="16.5" customHeight="1" x14ac:dyDescent="0.3">
      <c r="A27" s="49" t="s">
        <v>95</v>
      </c>
      <c r="B27" s="123">
        <v>2356.8746099800001</v>
      </c>
      <c r="C27" s="32">
        <v>0</v>
      </c>
      <c r="D27" s="32">
        <v>0</v>
      </c>
      <c r="E27" s="32">
        <v>0</v>
      </c>
      <c r="F27" s="32">
        <v>1378.8721233199999</v>
      </c>
      <c r="G27" s="32">
        <v>0</v>
      </c>
      <c r="H27" s="32">
        <v>113.62432103</v>
      </c>
      <c r="I27" s="32">
        <v>0</v>
      </c>
      <c r="J27" s="123">
        <v>864.37816563000001</v>
      </c>
      <c r="K27" s="128"/>
      <c r="L27" s="33">
        <v>2331.1597269399999</v>
      </c>
      <c r="M27" s="123">
        <v>25.71488304</v>
      </c>
    </row>
    <row r="28" spans="1:13" ht="16.5" customHeight="1" x14ac:dyDescent="0.3">
      <c r="A28" s="49" t="s">
        <v>96</v>
      </c>
      <c r="B28" s="124">
        <v>18555.71</v>
      </c>
      <c r="C28" s="125">
        <v>0</v>
      </c>
      <c r="D28" s="125">
        <v>0</v>
      </c>
      <c r="E28" s="125">
        <v>0</v>
      </c>
      <c r="F28" s="125">
        <v>0</v>
      </c>
      <c r="G28" s="125">
        <v>0</v>
      </c>
      <c r="H28" s="125">
        <v>0</v>
      </c>
      <c r="I28" s="125">
        <v>0</v>
      </c>
      <c r="J28" s="124">
        <v>18555.71</v>
      </c>
      <c r="K28" s="128"/>
      <c r="L28" s="130">
        <v>0</v>
      </c>
      <c r="M28" s="124">
        <v>0</v>
      </c>
    </row>
    <row r="29" spans="1:13" ht="16.5" customHeight="1" x14ac:dyDescent="0.3">
      <c r="A29" s="49" t="s">
        <v>97</v>
      </c>
      <c r="B29" s="123">
        <v>0</v>
      </c>
      <c r="C29" s="32">
        <v>0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123">
        <v>0</v>
      </c>
      <c r="K29" s="128"/>
      <c r="L29" s="33">
        <v>0</v>
      </c>
      <c r="M29" s="123">
        <v>0</v>
      </c>
    </row>
    <row r="30" spans="1:13" ht="16.5" customHeight="1" x14ac:dyDescent="0.3">
      <c r="A30" s="49" t="s">
        <v>98</v>
      </c>
      <c r="B30" s="124">
        <v>0</v>
      </c>
      <c r="C30" s="125">
        <v>0</v>
      </c>
      <c r="D30" s="125">
        <v>0</v>
      </c>
      <c r="E30" s="125">
        <v>0</v>
      </c>
      <c r="F30" s="125">
        <v>0</v>
      </c>
      <c r="G30" s="125">
        <v>0</v>
      </c>
      <c r="H30" s="125">
        <v>0</v>
      </c>
      <c r="I30" s="125">
        <v>0</v>
      </c>
      <c r="J30" s="124">
        <v>0</v>
      </c>
      <c r="K30" s="128"/>
      <c r="L30" s="130">
        <v>0</v>
      </c>
      <c r="M30" s="124">
        <v>0</v>
      </c>
    </row>
    <row r="31" spans="1:13" ht="16.5" customHeight="1" x14ac:dyDescent="0.3">
      <c r="A31" s="49" t="s">
        <v>99</v>
      </c>
      <c r="B31" s="123">
        <v>1522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32">
        <v>1522</v>
      </c>
      <c r="J31" s="123">
        <v>0</v>
      </c>
      <c r="K31" s="128"/>
      <c r="L31" s="33">
        <v>1522</v>
      </c>
      <c r="M31" s="123">
        <v>0</v>
      </c>
    </row>
    <row r="32" spans="1:13" ht="16.5" customHeight="1" x14ac:dyDescent="0.3">
      <c r="A32" s="49" t="s">
        <v>100</v>
      </c>
      <c r="B32" s="124">
        <v>22139</v>
      </c>
      <c r="C32" s="125">
        <v>0</v>
      </c>
      <c r="D32" s="125">
        <v>0</v>
      </c>
      <c r="E32" s="125">
        <v>0</v>
      </c>
      <c r="F32" s="125">
        <v>0</v>
      </c>
      <c r="G32" s="125">
        <v>0</v>
      </c>
      <c r="H32" s="125">
        <v>0</v>
      </c>
      <c r="I32" s="125">
        <v>16923</v>
      </c>
      <c r="J32" s="124">
        <v>5216</v>
      </c>
      <c r="K32" s="128"/>
      <c r="L32" s="130">
        <v>5216</v>
      </c>
      <c r="M32" s="124">
        <v>0</v>
      </c>
    </row>
    <row r="33" spans="1:13" ht="16.5" customHeight="1" x14ac:dyDescent="0.3">
      <c r="A33" s="49" t="s">
        <v>101</v>
      </c>
      <c r="B33" s="123">
        <v>73319.347032870806</v>
      </c>
      <c r="C33" s="32">
        <v>0</v>
      </c>
      <c r="D33" s="32">
        <v>0</v>
      </c>
      <c r="E33" s="32">
        <v>0</v>
      </c>
      <c r="F33" s="32">
        <v>0</v>
      </c>
      <c r="G33" s="32">
        <v>0</v>
      </c>
      <c r="H33" s="32">
        <v>0</v>
      </c>
      <c r="I33" s="32">
        <v>1349.69031310742</v>
      </c>
      <c r="J33" s="123">
        <v>71969.656719763399</v>
      </c>
      <c r="K33" s="128"/>
      <c r="L33" s="33">
        <v>0</v>
      </c>
      <c r="M33" s="123">
        <v>0</v>
      </c>
    </row>
    <row r="34" spans="1:13" ht="16.5" customHeight="1" x14ac:dyDescent="0.3">
      <c r="A34" s="49" t="s">
        <v>102</v>
      </c>
      <c r="B34" s="124">
        <v>1741.6577090000001</v>
      </c>
      <c r="C34" s="125">
        <v>0</v>
      </c>
      <c r="D34" s="125">
        <v>0</v>
      </c>
      <c r="E34" s="125">
        <v>0</v>
      </c>
      <c r="F34" s="125">
        <v>0</v>
      </c>
      <c r="G34" s="125">
        <v>0</v>
      </c>
      <c r="H34" s="125">
        <v>1313.5481208000001</v>
      </c>
      <c r="I34" s="125">
        <v>0</v>
      </c>
      <c r="J34" s="124">
        <v>428.10958820000002</v>
      </c>
      <c r="K34" s="128"/>
      <c r="L34" s="130">
        <v>0</v>
      </c>
      <c r="M34" s="124">
        <v>0</v>
      </c>
    </row>
    <row r="35" spans="1:13" ht="16.5" customHeight="1" x14ac:dyDescent="0.3">
      <c r="A35" s="49" t="s">
        <v>103</v>
      </c>
      <c r="B35" s="123">
        <v>185251.97399999999</v>
      </c>
      <c r="C35" s="32">
        <v>0</v>
      </c>
      <c r="D35" s="32">
        <v>0</v>
      </c>
      <c r="E35" s="32">
        <v>0</v>
      </c>
      <c r="F35" s="32">
        <v>0</v>
      </c>
      <c r="G35" s="32">
        <v>0</v>
      </c>
      <c r="H35" s="32">
        <v>0</v>
      </c>
      <c r="I35" s="32">
        <v>0</v>
      </c>
      <c r="J35" s="123">
        <v>185251.97399999999</v>
      </c>
      <c r="K35" s="128"/>
      <c r="L35" s="33">
        <v>67633.974000000002</v>
      </c>
      <c r="M35" s="123">
        <v>117618</v>
      </c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Cud36An4NlPq0119Xe31ckTQtvgLKDxPlG5Pmcc3vmtA4nmk0BTi87k51pQ8yoB3IMfQHWmZeKzNc/BRRGgChg==" saltValue="ROtMukh7p+iEhb2VSgZK7w==" spinCount="100000" sheet="1" objects="1" scenarios="1"/>
  <mergeCells count="1">
    <mergeCell ref="A1:B1"/>
  </mergeCells>
  <conditionalFormatting sqref="B9:M35 B8:J8 L8:M8">
    <cfRule type="cellIs" dxfId="59" priority="2" operator="between">
      <formula>0</formula>
      <formula>0.1</formula>
    </cfRule>
    <cfRule type="cellIs" dxfId="58" priority="3" operator="lessThan">
      <formula>0</formula>
    </cfRule>
    <cfRule type="cellIs" dxfId="57" priority="4" operator="greaterThanOrEqual">
      <formula>0.1</formula>
    </cfRule>
  </conditionalFormatting>
  <conditionalFormatting sqref="A1:XFD1048576">
    <cfRule type="cellIs" dxfId="56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pageSetUpPr fitToPage="1"/>
  </sheetPr>
  <dimension ref="A1:L39"/>
  <sheetViews>
    <sheetView showGridLines="0" showZeros="0" zoomScale="85" zoomScaleNormal="85" workbookViewId="0">
      <selection activeCell="A100" sqref="A100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2" ht="16.5" customHeight="1" x14ac:dyDescent="0.3">
      <c r="A1" s="175" t="str">
        <f>'Table of Contents'!C30</f>
        <v>Table 2.14</v>
      </c>
      <c r="B1" s="175"/>
      <c r="C1" s="6"/>
      <c r="D1" s="6"/>
      <c r="E1" s="6"/>
      <c r="G1" s="6"/>
      <c r="H1" s="6"/>
      <c r="I1" s="6"/>
      <c r="J1" s="6"/>
      <c r="K1" s="6"/>
    </row>
    <row r="2" spans="1:12" ht="16.5" customHeight="1" x14ac:dyDescent="0.3">
      <c r="A2" s="4" t="str">
        <f>"AIF: "&amp;'Table of Contents'!A30&amp;", "&amp;'Table of Contents'!A3</f>
        <v>AIF: Total Net Assets of ETFs and Funds of Funds, 2016:Q2</v>
      </c>
      <c r="C2" s="6"/>
      <c r="D2" s="6"/>
      <c r="E2" s="6"/>
      <c r="G2" s="6"/>
      <c r="H2" s="6"/>
      <c r="I2" s="6"/>
      <c r="J2" s="6"/>
      <c r="K2" s="6"/>
    </row>
    <row r="3" spans="1:12" ht="16.5" customHeight="1" x14ac:dyDescent="0.3">
      <c r="A3" s="2" t="s">
        <v>110</v>
      </c>
      <c r="C3" s="6"/>
      <c r="D3" s="6"/>
      <c r="E3" s="6"/>
      <c r="G3" s="6"/>
      <c r="H3" s="6"/>
      <c r="I3" s="6"/>
      <c r="J3" s="6"/>
      <c r="K3" s="6"/>
    </row>
    <row r="4" spans="1:12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2" ht="16.5" customHeight="1" x14ac:dyDescent="0.3">
      <c r="A5" s="39"/>
      <c r="B5" s="39"/>
      <c r="C5" s="39"/>
      <c r="D5" s="39"/>
      <c r="E5" s="39"/>
      <c r="F5" s="36"/>
      <c r="G5" s="39"/>
      <c r="H5" s="39"/>
      <c r="I5" s="39"/>
      <c r="J5" s="39"/>
      <c r="K5" s="39"/>
    </row>
    <row r="6" spans="1:12" ht="16.5" customHeight="1" x14ac:dyDescent="0.3">
      <c r="A6" s="39"/>
      <c r="B6" s="54" t="s">
        <v>193</v>
      </c>
      <c r="C6" s="54"/>
      <c r="D6" s="54"/>
      <c r="E6" s="54"/>
      <c r="F6" s="38"/>
      <c r="G6" s="54" t="s">
        <v>194</v>
      </c>
      <c r="H6" s="54"/>
      <c r="I6" s="54"/>
      <c r="J6" s="54"/>
      <c r="K6" s="54"/>
    </row>
    <row r="7" spans="1:12" ht="16.5" customHeight="1" thickBot="1" x14ac:dyDescent="0.35">
      <c r="A7" s="39"/>
      <c r="B7" s="55" t="s">
        <v>108</v>
      </c>
      <c r="C7" s="49" t="s">
        <v>111</v>
      </c>
      <c r="D7" s="49" t="s">
        <v>112</v>
      </c>
      <c r="E7" s="49" t="s">
        <v>113</v>
      </c>
      <c r="F7" s="56"/>
      <c r="G7" s="55" t="s">
        <v>108</v>
      </c>
      <c r="H7" s="49" t="s">
        <v>111</v>
      </c>
      <c r="I7" s="49" t="s">
        <v>115</v>
      </c>
      <c r="J7" s="49" t="s">
        <v>116</v>
      </c>
      <c r="K7" s="49" t="s">
        <v>113</v>
      </c>
    </row>
    <row r="8" spans="1:12" ht="16.5" customHeight="1" x14ac:dyDescent="0.3">
      <c r="A8" s="49" t="s">
        <v>76</v>
      </c>
      <c r="B8" s="120" t="s">
        <v>175</v>
      </c>
      <c r="C8" s="117">
        <v>0</v>
      </c>
      <c r="D8" s="117">
        <v>0</v>
      </c>
      <c r="E8" s="117">
        <v>0</v>
      </c>
      <c r="F8" s="52"/>
      <c r="G8" s="117">
        <v>15305.401</v>
      </c>
      <c r="H8" s="117">
        <v>3277.1579999999999</v>
      </c>
      <c r="I8" s="117">
        <v>1151.3320000000001</v>
      </c>
      <c r="J8" s="117">
        <v>10714.183999999999</v>
      </c>
      <c r="K8" s="117">
        <v>162.727</v>
      </c>
    </row>
    <row r="9" spans="1:12" ht="16.5" customHeight="1" x14ac:dyDescent="0.3">
      <c r="A9" s="49" t="s">
        <v>77</v>
      </c>
      <c r="B9" s="105">
        <v>0</v>
      </c>
      <c r="C9" s="99">
        <v>0</v>
      </c>
      <c r="D9" s="99">
        <v>0</v>
      </c>
      <c r="E9" s="105">
        <v>0</v>
      </c>
      <c r="F9" s="52"/>
      <c r="G9" s="105">
        <v>14082.245300451999</v>
      </c>
      <c r="H9" s="99">
        <v>398.55970243199999</v>
      </c>
      <c r="I9" s="99">
        <v>626.31805131199997</v>
      </c>
      <c r="J9" s="99">
        <v>13057.367546707999</v>
      </c>
      <c r="K9" s="105">
        <v>0</v>
      </c>
      <c r="L9" s="36"/>
    </row>
    <row r="10" spans="1:12" ht="16.5" customHeight="1" x14ac:dyDescent="0.3">
      <c r="A10" s="49" t="s">
        <v>78</v>
      </c>
      <c r="B10" s="6">
        <v>0</v>
      </c>
      <c r="C10" s="107">
        <v>0</v>
      </c>
      <c r="D10" s="107">
        <v>0</v>
      </c>
      <c r="E10" s="6">
        <v>0</v>
      </c>
      <c r="F10" s="52"/>
      <c r="G10" s="6">
        <v>0</v>
      </c>
      <c r="H10" s="107">
        <v>0</v>
      </c>
      <c r="I10" s="107">
        <v>0</v>
      </c>
      <c r="J10" s="107">
        <v>0</v>
      </c>
      <c r="K10" s="6">
        <v>0</v>
      </c>
    </row>
    <row r="11" spans="1:12" ht="16.5" customHeight="1" x14ac:dyDescent="0.3">
      <c r="A11" s="49" t="s">
        <v>79</v>
      </c>
      <c r="B11" s="105">
        <v>0</v>
      </c>
      <c r="C11" s="99">
        <v>0</v>
      </c>
      <c r="D11" s="99">
        <v>0</v>
      </c>
      <c r="E11" s="105">
        <v>0</v>
      </c>
      <c r="F11" s="52"/>
      <c r="G11" s="105">
        <v>0</v>
      </c>
      <c r="H11" s="99">
        <v>0</v>
      </c>
      <c r="I11" s="99">
        <v>0</v>
      </c>
      <c r="J11" s="99">
        <v>0</v>
      </c>
      <c r="K11" s="105">
        <v>0</v>
      </c>
    </row>
    <row r="12" spans="1:12" ht="16.5" customHeight="1" x14ac:dyDescent="0.3">
      <c r="A12" s="49" t="s">
        <v>80</v>
      </c>
      <c r="B12" s="6">
        <v>0</v>
      </c>
      <c r="C12" s="107">
        <v>0</v>
      </c>
      <c r="D12" s="107">
        <v>0</v>
      </c>
      <c r="E12" s="6">
        <v>0</v>
      </c>
      <c r="F12" s="113"/>
      <c r="G12" s="6">
        <v>0</v>
      </c>
      <c r="H12" s="107">
        <v>0</v>
      </c>
      <c r="I12" s="107">
        <v>0</v>
      </c>
      <c r="J12" s="107">
        <v>0</v>
      </c>
      <c r="K12" s="6">
        <v>0</v>
      </c>
    </row>
    <row r="13" spans="1:12" ht="16.5" customHeight="1" x14ac:dyDescent="0.3">
      <c r="A13" s="49" t="s">
        <v>81</v>
      </c>
      <c r="B13" s="105">
        <v>0</v>
      </c>
      <c r="C13" s="99">
        <v>0</v>
      </c>
      <c r="D13" s="99">
        <v>0</v>
      </c>
      <c r="E13" s="105">
        <v>0</v>
      </c>
      <c r="F13" s="113"/>
      <c r="G13" s="105">
        <v>111468.81200000001</v>
      </c>
      <c r="H13" s="99">
        <v>6093.1589999999997</v>
      </c>
      <c r="I13" s="99">
        <v>4875.826</v>
      </c>
      <c r="J13" s="99">
        <v>100499.827</v>
      </c>
      <c r="K13" s="105">
        <v>0</v>
      </c>
    </row>
    <row r="14" spans="1:12" ht="16.5" customHeight="1" x14ac:dyDescent="0.3">
      <c r="A14" s="49" t="s">
        <v>82</v>
      </c>
      <c r="B14" s="6">
        <v>0</v>
      </c>
      <c r="C14" s="107">
        <v>0</v>
      </c>
      <c r="D14" s="107">
        <v>0</v>
      </c>
      <c r="E14" s="6">
        <v>0</v>
      </c>
      <c r="F14" s="113"/>
      <c r="G14" s="6">
        <v>5905.6769999999997</v>
      </c>
      <c r="H14" s="107">
        <v>1932.0940000000001</v>
      </c>
      <c r="I14" s="107">
        <v>3973.5830000000001</v>
      </c>
      <c r="J14" s="107">
        <v>0</v>
      </c>
      <c r="K14" s="6">
        <v>0</v>
      </c>
    </row>
    <row r="15" spans="1:12" ht="16.5" customHeight="1" x14ac:dyDescent="0.3">
      <c r="A15" s="49" t="s">
        <v>83</v>
      </c>
      <c r="B15" s="105">
        <v>0</v>
      </c>
      <c r="C15" s="99">
        <v>0</v>
      </c>
      <c r="D15" s="99">
        <v>0</v>
      </c>
      <c r="E15" s="105">
        <v>0</v>
      </c>
      <c r="F15" s="113"/>
      <c r="G15" s="105">
        <v>0</v>
      </c>
      <c r="H15" s="99">
        <v>0</v>
      </c>
      <c r="I15" s="99">
        <v>0</v>
      </c>
      <c r="J15" s="99">
        <v>0</v>
      </c>
      <c r="K15" s="105">
        <v>0</v>
      </c>
    </row>
    <row r="16" spans="1:12" ht="16.5" customHeight="1" x14ac:dyDescent="0.3">
      <c r="A16" s="49" t="s">
        <v>84</v>
      </c>
      <c r="B16" s="6">
        <v>0</v>
      </c>
      <c r="C16" s="107">
        <v>0</v>
      </c>
      <c r="D16" s="107">
        <v>0</v>
      </c>
      <c r="E16" s="6">
        <v>0</v>
      </c>
      <c r="F16" s="113"/>
      <c r="G16" s="6">
        <v>62233.232000000004</v>
      </c>
      <c r="H16" s="107">
        <v>993.49</v>
      </c>
      <c r="I16" s="107">
        <v>1.835</v>
      </c>
      <c r="J16" s="107">
        <v>58757.783000000003</v>
      </c>
      <c r="K16" s="6">
        <v>2480.1239999999998</v>
      </c>
    </row>
    <row r="17" spans="1:11" ht="16.5" customHeight="1" x14ac:dyDescent="0.3">
      <c r="A17" s="49" t="s">
        <v>85</v>
      </c>
      <c r="B17" s="105">
        <v>0</v>
      </c>
      <c r="C17" s="99">
        <v>0</v>
      </c>
      <c r="D17" s="99">
        <v>0</v>
      </c>
      <c r="E17" s="105">
        <v>0</v>
      </c>
      <c r="F17" s="113"/>
      <c r="G17" s="105">
        <v>0</v>
      </c>
      <c r="H17" s="99">
        <v>0</v>
      </c>
      <c r="I17" s="99">
        <v>0</v>
      </c>
      <c r="J17" s="99">
        <v>0</v>
      </c>
      <c r="K17" s="105">
        <v>0</v>
      </c>
    </row>
    <row r="18" spans="1:11" ht="16.5" customHeight="1" x14ac:dyDescent="0.3">
      <c r="A18" s="49" t="s">
        <v>86</v>
      </c>
      <c r="B18" s="6">
        <v>3322</v>
      </c>
      <c r="C18" s="107">
        <v>3322</v>
      </c>
      <c r="D18" s="107">
        <v>0</v>
      </c>
      <c r="E18" s="6">
        <v>0</v>
      </c>
      <c r="F18" s="113"/>
      <c r="G18" s="6">
        <v>876228.56275304104</v>
      </c>
      <c r="H18" s="107">
        <v>87920.355618056798</v>
      </c>
      <c r="I18" s="107">
        <v>30849.897327732699</v>
      </c>
      <c r="J18" s="107">
        <v>573766.04962974705</v>
      </c>
      <c r="K18" s="6">
        <v>183692.26017750401</v>
      </c>
    </row>
    <row r="19" spans="1:11" ht="16.5" customHeight="1" x14ac:dyDescent="0.3">
      <c r="A19" s="49" t="s">
        <v>87</v>
      </c>
      <c r="B19" s="105">
        <v>0</v>
      </c>
      <c r="C19" s="99">
        <v>0</v>
      </c>
      <c r="D19" s="99">
        <v>0</v>
      </c>
      <c r="E19" s="105">
        <v>0</v>
      </c>
      <c r="F19" s="113"/>
      <c r="G19" s="105">
        <v>0</v>
      </c>
      <c r="H19" s="99">
        <v>0</v>
      </c>
      <c r="I19" s="99">
        <v>0</v>
      </c>
      <c r="J19" s="99">
        <v>0</v>
      </c>
      <c r="K19" s="105">
        <v>0</v>
      </c>
    </row>
    <row r="20" spans="1:11" ht="16.5" customHeight="1" x14ac:dyDescent="0.3">
      <c r="A20" s="49" t="s">
        <v>88</v>
      </c>
      <c r="B20" s="6">
        <v>0</v>
      </c>
      <c r="C20" s="107">
        <v>0</v>
      </c>
      <c r="D20" s="107">
        <v>0</v>
      </c>
      <c r="E20" s="6">
        <v>0</v>
      </c>
      <c r="F20" s="113"/>
      <c r="G20" s="6">
        <v>6695.12</v>
      </c>
      <c r="H20" s="107">
        <v>0</v>
      </c>
      <c r="I20" s="107">
        <v>0</v>
      </c>
      <c r="J20" s="107">
        <v>3612.04</v>
      </c>
      <c r="K20" s="6">
        <v>3083.08</v>
      </c>
    </row>
    <row r="21" spans="1:11" ht="16.5" customHeight="1" x14ac:dyDescent="0.3">
      <c r="A21" s="49" t="s">
        <v>89</v>
      </c>
      <c r="B21" s="105">
        <v>0</v>
      </c>
      <c r="C21" s="99">
        <v>0</v>
      </c>
      <c r="D21" s="99">
        <v>0</v>
      </c>
      <c r="E21" s="105">
        <v>0</v>
      </c>
      <c r="F21" s="113"/>
      <c r="G21" s="105">
        <v>698.58</v>
      </c>
      <c r="H21" s="99">
        <v>0</v>
      </c>
      <c r="I21" s="99">
        <v>0</v>
      </c>
      <c r="J21" s="99">
        <v>0</v>
      </c>
      <c r="K21" s="105">
        <v>698.58</v>
      </c>
    </row>
    <row r="22" spans="1:11" ht="16.5" customHeight="1" x14ac:dyDescent="0.3">
      <c r="A22" s="49" t="s">
        <v>90</v>
      </c>
      <c r="B22" s="6">
        <v>0</v>
      </c>
      <c r="C22" s="107">
        <v>0</v>
      </c>
      <c r="D22" s="107">
        <v>0</v>
      </c>
      <c r="E22" s="6">
        <v>0</v>
      </c>
      <c r="F22" s="113"/>
      <c r="G22" s="6">
        <v>87937</v>
      </c>
      <c r="H22" s="107">
        <v>0</v>
      </c>
      <c r="I22" s="107">
        <v>0</v>
      </c>
      <c r="J22" s="107">
        <v>0</v>
      </c>
      <c r="K22" s="6">
        <v>0</v>
      </c>
    </row>
    <row r="23" spans="1:11" ht="16.5" customHeight="1" x14ac:dyDescent="0.3">
      <c r="A23" s="49" t="s">
        <v>91</v>
      </c>
      <c r="B23" s="105">
        <v>0</v>
      </c>
      <c r="C23" s="99">
        <v>0</v>
      </c>
      <c r="D23" s="99">
        <v>0</v>
      </c>
      <c r="E23" s="105">
        <v>0</v>
      </c>
      <c r="F23" s="113"/>
      <c r="G23" s="105">
        <v>796.90256567116705</v>
      </c>
      <c r="H23" s="99">
        <v>71.529455638623702</v>
      </c>
      <c r="I23" s="99">
        <v>0.191</v>
      </c>
      <c r="J23" s="99">
        <v>0</v>
      </c>
      <c r="K23" s="105">
        <v>725.18211003254305</v>
      </c>
    </row>
    <row r="24" spans="1:11" ht="16.5" customHeight="1" x14ac:dyDescent="0.3">
      <c r="A24" s="49" t="s">
        <v>92</v>
      </c>
      <c r="B24" s="6">
        <v>83</v>
      </c>
      <c r="C24" s="107">
        <v>0</v>
      </c>
      <c r="D24" s="107">
        <v>0</v>
      </c>
      <c r="E24" s="6">
        <v>0</v>
      </c>
      <c r="F24" s="113"/>
      <c r="G24" s="6">
        <v>92433</v>
      </c>
      <c r="H24" s="107">
        <v>0</v>
      </c>
      <c r="I24" s="107">
        <v>0</v>
      </c>
      <c r="J24" s="107">
        <v>0</v>
      </c>
      <c r="K24" s="6">
        <v>0</v>
      </c>
    </row>
    <row r="25" spans="1:11" ht="16.5" customHeight="1" x14ac:dyDescent="0.3">
      <c r="A25" s="49" t="s">
        <v>93</v>
      </c>
      <c r="B25" s="105">
        <v>0</v>
      </c>
      <c r="C25" s="99">
        <v>0</v>
      </c>
      <c r="D25" s="99">
        <v>0</v>
      </c>
      <c r="E25" s="105">
        <v>0</v>
      </c>
      <c r="F25" s="113"/>
      <c r="G25" s="105">
        <v>0</v>
      </c>
      <c r="H25" s="99">
        <v>0</v>
      </c>
      <c r="I25" s="99">
        <v>0</v>
      </c>
      <c r="J25" s="99">
        <v>0</v>
      </c>
      <c r="K25" s="105">
        <v>0</v>
      </c>
    </row>
    <row r="26" spans="1:11" ht="16.5" customHeight="1" x14ac:dyDescent="0.3">
      <c r="A26" s="49" t="s">
        <v>94</v>
      </c>
      <c r="B26" s="6">
        <v>0</v>
      </c>
      <c r="C26" s="107">
        <v>0</v>
      </c>
      <c r="D26" s="107">
        <v>0</v>
      </c>
      <c r="E26" s="6">
        <v>0</v>
      </c>
      <c r="F26" s="113"/>
      <c r="G26" s="6">
        <v>4491.4059999999999</v>
      </c>
      <c r="H26" s="107">
        <v>1778.6110000000001</v>
      </c>
      <c r="I26" s="107">
        <v>861.21699999999998</v>
      </c>
      <c r="J26" s="107">
        <v>897.6</v>
      </c>
      <c r="K26" s="6">
        <v>953.97799999999995</v>
      </c>
    </row>
    <row r="27" spans="1:11" ht="16.5" customHeight="1" x14ac:dyDescent="0.3">
      <c r="A27" s="49" t="s">
        <v>95</v>
      </c>
      <c r="B27" s="105">
        <v>0</v>
      </c>
      <c r="C27" s="99">
        <v>0</v>
      </c>
      <c r="D27" s="99">
        <v>0</v>
      </c>
      <c r="E27" s="105">
        <v>0</v>
      </c>
      <c r="F27" s="113"/>
      <c r="G27" s="105">
        <v>563.55323196999996</v>
      </c>
      <c r="H27" s="99">
        <v>0</v>
      </c>
      <c r="I27" s="99">
        <v>20.280567399999999</v>
      </c>
      <c r="J27" s="99">
        <v>1.7524744699999999</v>
      </c>
      <c r="K27" s="105">
        <v>541.52019010000004</v>
      </c>
    </row>
    <row r="28" spans="1:11" ht="16.5" customHeight="1" x14ac:dyDescent="0.3">
      <c r="A28" s="49" t="s">
        <v>96</v>
      </c>
      <c r="B28" s="6">
        <v>0</v>
      </c>
      <c r="C28" s="107">
        <v>0</v>
      </c>
      <c r="D28" s="107">
        <v>0</v>
      </c>
      <c r="E28" s="6">
        <v>0</v>
      </c>
      <c r="F28" s="113"/>
      <c r="G28" s="6">
        <v>0</v>
      </c>
      <c r="H28" s="107">
        <v>0</v>
      </c>
      <c r="I28" s="107">
        <v>0</v>
      </c>
      <c r="J28" s="107">
        <v>0</v>
      </c>
      <c r="K28" s="6">
        <v>0</v>
      </c>
    </row>
    <row r="29" spans="1:11" ht="16.5" customHeight="1" x14ac:dyDescent="0.3">
      <c r="A29" s="49" t="s">
        <v>97</v>
      </c>
      <c r="B29" s="105">
        <v>0</v>
      </c>
      <c r="C29" s="99">
        <v>0</v>
      </c>
      <c r="D29" s="99">
        <v>0</v>
      </c>
      <c r="E29" s="105">
        <v>0</v>
      </c>
      <c r="F29" s="113"/>
      <c r="G29" s="105">
        <v>0</v>
      </c>
      <c r="H29" s="99">
        <v>0</v>
      </c>
      <c r="I29" s="99">
        <v>0</v>
      </c>
      <c r="J29" s="99">
        <v>0</v>
      </c>
      <c r="K29" s="105">
        <v>0</v>
      </c>
    </row>
    <row r="30" spans="1:11" ht="16.5" customHeight="1" x14ac:dyDescent="0.3">
      <c r="A30" s="49" t="s">
        <v>98</v>
      </c>
      <c r="B30" s="6">
        <v>0</v>
      </c>
      <c r="C30" s="107">
        <v>0</v>
      </c>
      <c r="D30" s="107">
        <v>0</v>
      </c>
      <c r="E30" s="6">
        <v>0</v>
      </c>
      <c r="F30" s="113"/>
      <c r="G30" s="6">
        <v>0</v>
      </c>
      <c r="H30" s="107">
        <v>0</v>
      </c>
      <c r="I30" s="107">
        <v>0</v>
      </c>
      <c r="J30" s="107">
        <v>0</v>
      </c>
      <c r="K30" s="6">
        <v>0</v>
      </c>
    </row>
    <row r="31" spans="1:11" ht="16.5" customHeight="1" x14ac:dyDescent="0.3">
      <c r="A31" s="49" t="s">
        <v>99</v>
      </c>
      <c r="B31" s="105">
        <v>0</v>
      </c>
      <c r="C31" s="99">
        <v>0</v>
      </c>
      <c r="D31" s="99">
        <v>0</v>
      </c>
      <c r="E31" s="105">
        <v>0</v>
      </c>
      <c r="F31" s="113"/>
      <c r="G31" s="105">
        <v>0</v>
      </c>
      <c r="H31" s="99">
        <v>0</v>
      </c>
      <c r="I31" s="99">
        <v>0</v>
      </c>
      <c r="J31" s="99">
        <v>0</v>
      </c>
      <c r="K31" s="105">
        <v>0</v>
      </c>
    </row>
    <row r="32" spans="1:11" ht="16.5" customHeight="1" x14ac:dyDescent="0.3">
      <c r="A32" s="49" t="s">
        <v>100</v>
      </c>
      <c r="B32" s="6">
        <v>2556</v>
      </c>
      <c r="C32" s="107">
        <v>2556</v>
      </c>
      <c r="D32" s="107">
        <v>0</v>
      </c>
      <c r="E32" s="6">
        <v>0</v>
      </c>
      <c r="F32" s="113"/>
      <c r="G32" s="6">
        <v>74360</v>
      </c>
      <c r="H32" s="107">
        <v>29459</v>
      </c>
      <c r="I32" s="107">
        <v>8005</v>
      </c>
      <c r="J32" s="107">
        <v>31136</v>
      </c>
      <c r="K32" s="6">
        <v>5760</v>
      </c>
    </row>
    <row r="33" spans="1:11" ht="16.5" customHeight="1" x14ac:dyDescent="0.3">
      <c r="A33" s="49" t="s">
        <v>101</v>
      </c>
      <c r="B33" s="105">
        <v>9610.80117416143</v>
      </c>
      <c r="C33" s="99">
        <v>0</v>
      </c>
      <c r="D33" s="99">
        <v>0</v>
      </c>
      <c r="E33" s="105">
        <v>9610.80117416143</v>
      </c>
      <c r="F33" s="113"/>
      <c r="G33" s="105">
        <v>9094.6061303004408</v>
      </c>
      <c r="H33" s="99">
        <v>0</v>
      </c>
      <c r="I33" s="99">
        <v>0</v>
      </c>
      <c r="J33" s="99">
        <v>0</v>
      </c>
      <c r="K33" s="105">
        <v>9094.6061303004408</v>
      </c>
    </row>
    <row r="34" spans="1:11" ht="16.5" customHeight="1" x14ac:dyDescent="0.3">
      <c r="A34" s="49" t="s">
        <v>102</v>
      </c>
      <c r="B34" s="6">
        <v>179.98384931000001</v>
      </c>
      <c r="C34" s="107">
        <v>0</v>
      </c>
      <c r="D34" s="107">
        <v>0</v>
      </c>
      <c r="E34" s="6">
        <v>0</v>
      </c>
      <c r="F34" s="113"/>
      <c r="G34" s="6">
        <v>275.02247160000002</v>
      </c>
      <c r="H34" s="107">
        <v>0</v>
      </c>
      <c r="I34" s="107">
        <v>0</v>
      </c>
      <c r="J34" s="107">
        <v>0</v>
      </c>
      <c r="K34" s="6">
        <v>0</v>
      </c>
    </row>
    <row r="35" spans="1:11" ht="16.5" customHeight="1" x14ac:dyDescent="0.3">
      <c r="A35" s="49" t="s">
        <v>103</v>
      </c>
      <c r="B35" s="105">
        <v>0</v>
      </c>
      <c r="C35" s="99">
        <v>0</v>
      </c>
      <c r="D35" s="99">
        <v>0</v>
      </c>
      <c r="E35" s="105">
        <v>0</v>
      </c>
      <c r="F35" s="113"/>
      <c r="G35" s="105">
        <v>90586.437000000005</v>
      </c>
      <c r="H35" s="99">
        <v>10074.682000000001</v>
      </c>
      <c r="I35" s="99">
        <v>806.69</v>
      </c>
      <c r="J35" s="99">
        <v>45976.510999999999</v>
      </c>
      <c r="K35" s="105">
        <v>33728.553999999996</v>
      </c>
    </row>
    <row r="37" spans="1:11" ht="16.5" customHeight="1" x14ac:dyDescent="0.3">
      <c r="A37" s="39"/>
      <c r="B37" s="39"/>
      <c r="C37" s="39"/>
      <c r="D37" s="39"/>
      <c r="E37" s="39"/>
      <c r="F37" s="36"/>
      <c r="G37" s="39"/>
      <c r="H37" s="39"/>
      <c r="I37" s="39"/>
      <c r="J37" s="39"/>
      <c r="K37" s="39"/>
    </row>
    <row r="38" spans="1:11" ht="16.5" customHeight="1" x14ac:dyDescent="0.3">
      <c r="A38" s="6"/>
      <c r="B38" s="6"/>
      <c r="C38" s="6"/>
      <c r="D38" s="6"/>
      <c r="E38" s="6"/>
      <c r="F38" s="3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UtVzCRD0Ci+NyAPwCHja9d46xQAXbD8XCyyMLdhHwqFwgYR5VNacl/Udy2Ot+ge311+mRKVY5PwOrmPs6opBQw==" saltValue="qfoVuslYFn82PIAzhm0oZg==" spinCount="100000" sheet="1" objects="1" scenarios="1"/>
  <mergeCells count="1">
    <mergeCell ref="A1:B1"/>
  </mergeCells>
  <conditionalFormatting sqref="B12:K35 B8:E11 G8:K11">
    <cfRule type="cellIs" dxfId="55" priority="2" operator="between">
      <formula>0</formula>
      <formula>0.1</formula>
    </cfRule>
    <cfRule type="cellIs" dxfId="54" priority="3" operator="lessThan">
      <formula>0</formula>
    </cfRule>
    <cfRule type="cellIs" dxfId="53" priority="4" operator="greaterThanOrEqual">
      <formula>0.1</formula>
    </cfRule>
  </conditionalFormatting>
  <conditionalFormatting sqref="A1:XFD1048576">
    <cfRule type="cellIs" dxfId="52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>
    <pageSetUpPr fitToPage="1"/>
  </sheetPr>
  <dimension ref="A1:L39"/>
  <sheetViews>
    <sheetView showGridLines="0" showZeros="0" zoomScale="85" zoomScaleNormal="85" workbookViewId="0">
      <selection activeCell="A100" sqref="A100"/>
    </sheetView>
  </sheetViews>
  <sheetFormatPr defaultColWidth="16.7109375" defaultRowHeight="16.5" customHeight="1" x14ac:dyDescent="0.3"/>
  <cols>
    <col min="1" max="1" width="16.7109375" style="1"/>
    <col min="2" max="2" width="17.85546875" style="1" customWidth="1"/>
    <col min="3" max="16384" width="16.7109375" style="1"/>
  </cols>
  <sheetData>
    <row r="1" spans="1:12" ht="16.5" customHeight="1" x14ac:dyDescent="0.3">
      <c r="A1" s="175" t="str">
        <f>'Table of Contents'!C31</f>
        <v>Table 2.15</v>
      </c>
      <c r="B1" s="175"/>
      <c r="C1" s="6"/>
      <c r="D1" s="6"/>
      <c r="E1" s="6"/>
      <c r="F1" s="6"/>
      <c r="G1" s="6"/>
      <c r="H1" s="6"/>
      <c r="I1" s="6"/>
      <c r="J1" s="6"/>
    </row>
    <row r="2" spans="1:12" ht="16.5" customHeight="1" x14ac:dyDescent="0.3">
      <c r="A2" s="4" t="str">
        <f>"AIF: "&amp;'Table of Contents'!A31&amp;", "&amp;'Table of Contents'!A3</f>
        <v>AIF: Total Net Assets of Institutional Funds, 2016:Q2</v>
      </c>
      <c r="C2" s="6"/>
      <c r="D2" s="6"/>
      <c r="E2" s="6"/>
      <c r="F2" s="6"/>
      <c r="G2" s="6"/>
      <c r="H2" s="6"/>
      <c r="I2" s="6"/>
      <c r="J2" s="6"/>
    </row>
    <row r="3" spans="1:12" ht="16.5" customHeight="1" x14ac:dyDescent="0.3">
      <c r="A3" s="2" t="s">
        <v>110</v>
      </c>
      <c r="C3" s="6"/>
      <c r="D3" s="6"/>
      <c r="E3" s="6"/>
      <c r="F3" s="6"/>
      <c r="G3" s="6"/>
      <c r="H3" s="6"/>
      <c r="I3" s="6"/>
      <c r="J3" s="6"/>
    </row>
    <row r="4" spans="1:12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2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2" ht="16.5" customHeight="1" x14ac:dyDescent="0.3">
      <c r="A6" s="6"/>
      <c r="B6" s="54" t="s">
        <v>195</v>
      </c>
      <c r="C6" s="54"/>
      <c r="D6" s="54"/>
      <c r="E6" s="54"/>
      <c r="F6" s="54"/>
      <c r="G6" s="54"/>
      <c r="H6" s="54"/>
      <c r="I6" s="54"/>
      <c r="J6" s="54"/>
      <c r="K6" s="54"/>
      <c r="L6" s="6"/>
    </row>
    <row r="7" spans="1:12" ht="16.5" customHeight="1" thickBot="1" x14ac:dyDescent="0.35">
      <c r="A7" s="39"/>
      <c r="B7" s="55" t="s">
        <v>108</v>
      </c>
      <c r="C7" s="49" t="s">
        <v>111</v>
      </c>
      <c r="D7" s="49" t="s">
        <v>115</v>
      </c>
      <c r="E7" s="49" t="s">
        <v>116</v>
      </c>
      <c r="F7" s="49" t="s">
        <v>171</v>
      </c>
      <c r="G7" s="49" t="s">
        <v>173</v>
      </c>
      <c r="H7" s="49" t="s">
        <v>174</v>
      </c>
      <c r="I7" s="49" t="s">
        <v>122</v>
      </c>
      <c r="J7" s="49" t="s">
        <v>123</v>
      </c>
      <c r="K7" s="49" t="s">
        <v>113</v>
      </c>
    </row>
    <row r="8" spans="1:12" ht="16.5" customHeight="1" x14ac:dyDescent="0.3">
      <c r="A8" s="49" t="s">
        <v>76</v>
      </c>
      <c r="B8" s="116">
        <v>76823.464000000007</v>
      </c>
      <c r="C8" s="117">
        <v>7056.5510000000004</v>
      </c>
      <c r="D8" s="117">
        <v>25365.19</v>
      </c>
      <c r="E8" s="117">
        <v>44044.42</v>
      </c>
      <c r="F8" s="117">
        <v>0</v>
      </c>
      <c r="G8" s="117">
        <v>334.81700000000001</v>
      </c>
      <c r="H8" s="117">
        <v>0</v>
      </c>
      <c r="I8" s="117">
        <v>0</v>
      </c>
      <c r="J8" s="117">
        <v>0</v>
      </c>
      <c r="K8" s="116">
        <v>22.486000000000001</v>
      </c>
    </row>
    <row r="9" spans="1:12" ht="16.5" customHeight="1" x14ac:dyDescent="0.3">
      <c r="A9" s="49" t="s">
        <v>77</v>
      </c>
      <c r="B9" s="105">
        <v>0</v>
      </c>
      <c r="C9" s="99">
        <v>0</v>
      </c>
      <c r="D9" s="99">
        <v>0</v>
      </c>
      <c r="E9" s="99">
        <v>0</v>
      </c>
      <c r="F9" s="99">
        <v>0</v>
      </c>
      <c r="G9" s="99">
        <v>0</v>
      </c>
      <c r="H9" s="99">
        <v>0</v>
      </c>
      <c r="I9" s="99">
        <v>0</v>
      </c>
      <c r="J9" s="99">
        <v>0</v>
      </c>
      <c r="K9" s="105">
        <v>0</v>
      </c>
      <c r="L9" s="36"/>
    </row>
    <row r="10" spans="1:12" ht="16.5" customHeight="1" x14ac:dyDescent="0.3">
      <c r="A10" s="49" t="s">
        <v>78</v>
      </c>
      <c r="B10" s="6">
        <v>0</v>
      </c>
      <c r="C10" s="107">
        <v>0</v>
      </c>
      <c r="D10" s="107">
        <v>0</v>
      </c>
      <c r="E10" s="107">
        <v>0</v>
      </c>
      <c r="F10" s="107">
        <v>0</v>
      </c>
      <c r="G10" s="107">
        <v>0</v>
      </c>
      <c r="H10" s="107">
        <v>0</v>
      </c>
      <c r="I10" s="107">
        <v>0</v>
      </c>
      <c r="J10" s="107">
        <v>0</v>
      </c>
      <c r="K10" s="6">
        <v>0</v>
      </c>
    </row>
    <row r="11" spans="1:12" ht="16.5" customHeight="1" x14ac:dyDescent="0.3">
      <c r="A11" s="49" t="s">
        <v>79</v>
      </c>
      <c r="B11" s="105">
        <v>0</v>
      </c>
      <c r="C11" s="99">
        <v>0</v>
      </c>
      <c r="D11" s="99">
        <v>0</v>
      </c>
      <c r="E11" s="99">
        <v>0</v>
      </c>
      <c r="F11" s="99">
        <v>0</v>
      </c>
      <c r="G11" s="99">
        <v>0</v>
      </c>
      <c r="H11" s="99">
        <v>0</v>
      </c>
      <c r="I11" s="99">
        <v>0</v>
      </c>
      <c r="J11" s="99">
        <v>0</v>
      </c>
      <c r="K11" s="105">
        <v>0</v>
      </c>
    </row>
    <row r="12" spans="1:12" ht="16.5" customHeight="1" x14ac:dyDescent="0.3">
      <c r="A12" s="49" t="s">
        <v>80</v>
      </c>
      <c r="B12" s="6">
        <v>0</v>
      </c>
      <c r="C12" s="107">
        <v>0</v>
      </c>
      <c r="D12" s="107">
        <v>0</v>
      </c>
      <c r="E12" s="107">
        <v>0</v>
      </c>
      <c r="F12" s="107">
        <v>0</v>
      </c>
      <c r="G12" s="107">
        <v>0</v>
      </c>
      <c r="H12" s="107">
        <v>0</v>
      </c>
      <c r="I12" s="107">
        <v>0</v>
      </c>
      <c r="J12" s="107">
        <v>0</v>
      </c>
      <c r="K12" s="6">
        <v>0</v>
      </c>
    </row>
    <row r="13" spans="1:12" ht="16.5" customHeight="1" x14ac:dyDescent="0.3">
      <c r="A13" s="49" t="s">
        <v>81</v>
      </c>
      <c r="B13" s="105">
        <v>1100625.4439999999</v>
      </c>
      <c r="C13" s="99">
        <v>415600.74300000002</v>
      </c>
      <c r="D13" s="99">
        <v>519617.46799999999</v>
      </c>
      <c r="E13" s="99">
        <v>146815.397</v>
      </c>
      <c r="F13" s="99">
        <v>1405.1489999999999</v>
      </c>
      <c r="G13" s="99">
        <v>0</v>
      </c>
      <c r="H13" s="99">
        <v>0</v>
      </c>
      <c r="I13" s="99">
        <v>0</v>
      </c>
      <c r="J13" s="99">
        <v>0</v>
      </c>
      <c r="K13" s="105">
        <v>17186.687000000002</v>
      </c>
    </row>
    <row r="14" spans="1:12" ht="16.5" customHeight="1" x14ac:dyDescent="0.3">
      <c r="A14" s="49" t="s">
        <v>82</v>
      </c>
      <c r="B14" s="6">
        <v>0</v>
      </c>
      <c r="C14" s="107">
        <v>0</v>
      </c>
      <c r="D14" s="107">
        <v>0</v>
      </c>
      <c r="E14" s="107">
        <v>0</v>
      </c>
      <c r="F14" s="107">
        <v>0</v>
      </c>
      <c r="G14" s="107">
        <v>0</v>
      </c>
      <c r="H14" s="107">
        <v>0</v>
      </c>
      <c r="I14" s="107">
        <v>0</v>
      </c>
      <c r="J14" s="107">
        <v>0</v>
      </c>
      <c r="K14" s="6">
        <v>0</v>
      </c>
    </row>
    <row r="15" spans="1:12" ht="16.5" customHeight="1" x14ac:dyDescent="0.3">
      <c r="A15" s="49" t="s">
        <v>83</v>
      </c>
      <c r="B15" s="105">
        <v>0</v>
      </c>
      <c r="C15" s="99">
        <v>0</v>
      </c>
      <c r="D15" s="99">
        <v>0</v>
      </c>
      <c r="E15" s="99">
        <v>0</v>
      </c>
      <c r="F15" s="99">
        <v>0</v>
      </c>
      <c r="G15" s="99">
        <v>0</v>
      </c>
      <c r="H15" s="99">
        <v>0</v>
      </c>
      <c r="I15" s="99">
        <v>0</v>
      </c>
      <c r="J15" s="99">
        <v>0</v>
      </c>
      <c r="K15" s="105">
        <v>0</v>
      </c>
    </row>
    <row r="16" spans="1:12" ht="16.5" customHeight="1" x14ac:dyDescent="0.3">
      <c r="A16" s="49" t="s">
        <v>84</v>
      </c>
      <c r="B16" s="6">
        <v>1390816.892</v>
      </c>
      <c r="C16" s="107">
        <v>87186.835000000006</v>
      </c>
      <c r="D16" s="107">
        <v>392604.92099999997</v>
      </c>
      <c r="E16" s="107">
        <v>759864.24100000004</v>
      </c>
      <c r="F16" s="107">
        <v>5021.6390000000001</v>
      </c>
      <c r="G16" s="107">
        <v>57928.144999999997</v>
      </c>
      <c r="H16" s="107">
        <v>0</v>
      </c>
      <c r="I16" s="107">
        <v>0</v>
      </c>
      <c r="J16" s="107">
        <v>2419.703</v>
      </c>
      <c r="K16" s="6">
        <v>85791.407999999996</v>
      </c>
    </row>
    <row r="17" spans="1:11" ht="16.5" customHeight="1" x14ac:dyDescent="0.3">
      <c r="A17" s="49" t="s">
        <v>85</v>
      </c>
      <c r="B17" s="105">
        <v>0</v>
      </c>
      <c r="C17" s="99">
        <v>0</v>
      </c>
      <c r="D17" s="99">
        <v>0</v>
      </c>
      <c r="E17" s="99">
        <v>0</v>
      </c>
      <c r="F17" s="99">
        <v>0</v>
      </c>
      <c r="G17" s="99">
        <v>0</v>
      </c>
      <c r="H17" s="99">
        <v>0</v>
      </c>
      <c r="I17" s="99">
        <v>0</v>
      </c>
      <c r="J17" s="99">
        <v>0</v>
      </c>
      <c r="K17" s="105">
        <v>0</v>
      </c>
    </row>
    <row r="18" spans="1:11" ht="16.5" customHeight="1" x14ac:dyDescent="0.3">
      <c r="A18" s="49" t="s">
        <v>86</v>
      </c>
      <c r="B18" s="6">
        <v>213083.32620528399</v>
      </c>
      <c r="C18" s="107">
        <v>48388.413012739999</v>
      </c>
      <c r="D18" s="107">
        <v>27211.908969</v>
      </c>
      <c r="E18" s="107">
        <v>36423.893025999998</v>
      </c>
      <c r="F18" s="107">
        <v>21294.0162038944</v>
      </c>
      <c r="G18" s="107">
        <v>68422.989772999994</v>
      </c>
      <c r="H18" s="107">
        <v>0</v>
      </c>
      <c r="I18" s="107">
        <v>0</v>
      </c>
      <c r="J18" s="107">
        <v>9266.5989136499993</v>
      </c>
      <c r="K18" s="6">
        <v>2075.5063070000001</v>
      </c>
    </row>
    <row r="19" spans="1:11" ht="16.5" customHeight="1" x14ac:dyDescent="0.3">
      <c r="A19" s="49" t="s">
        <v>87</v>
      </c>
      <c r="B19" s="105">
        <v>402733</v>
      </c>
      <c r="C19" s="99">
        <v>0</v>
      </c>
      <c r="D19" s="99">
        <v>0</v>
      </c>
      <c r="E19" s="99">
        <v>0</v>
      </c>
      <c r="F19" s="99">
        <v>0</v>
      </c>
      <c r="G19" s="99">
        <v>0</v>
      </c>
      <c r="H19" s="99">
        <v>0</v>
      </c>
      <c r="I19" s="99">
        <v>0</v>
      </c>
      <c r="J19" s="99">
        <v>0</v>
      </c>
      <c r="K19" s="105">
        <v>0</v>
      </c>
    </row>
    <row r="20" spans="1:11" ht="16.5" customHeight="1" x14ac:dyDescent="0.3">
      <c r="A20" s="49" t="s">
        <v>88</v>
      </c>
      <c r="B20" s="6">
        <v>48191.19</v>
      </c>
      <c r="C20" s="107">
        <v>0</v>
      </c>
      <c r="D20" s="107">
        <v>663.94</v>
      </c>
      <c r="E20" s="107">
        <v>2639.08</v>
      </c>
      <c r="F20" s="107">
        <v>0</v>
      </c>
      <c r="G20" s="107">
        <v>41510.71</v>
      </c>
      <c r="H20" s="107">
        <v>0</v>
      </c>
      <c r="I20" s="107">
        <v>0</v>
      </c>
      <c r="J20" s="107">
        <v>3377.46</v>
      </c>
      <c r="K20" s="6">
        <v>0</v>
      </c>
    </row>
    <row r="21" spans="1:11" ht="16.5" customHeight="1" x14ac:dyDescent="0.3">
      <c r="A21" s="49" t="s">
        <v>89</v>
      </c>
      <c r="B21" s="105">
        <v>2.88</v>
      </c>
      <c r="C21" s="99">
        <v>0</v>
      </c>
      <c r="D21" s="99">
        <v>0</v>
      </c>
      <c r="E21" s="99">
        <v>0</v>
      </c>
      <c r="F21" s="99">
        <v>0</v>
      </c>
      <c r="G21" s="99">
        <v>0</v>
      </c>
      <c r="H21" s="99">
        <v>0</v>
      </c>
      <c r="I21" s="99">
        <v>0</v>
      </c>
      <c r="J21" s="99">
        <v>0</v>
      </c>
      <c r="K21" s="105">
        <v>2.88</v>
      </c>
    </row>
    <row r="22" spans="1:11" ht="16.5" customHeight="1" x14ac:dyDescent="0.3">
      <c r="A22" s="49" t="s">
        <v>90</v>
      </c>
      <c r="B22" s="6">
        <v>398513</v>
      </c>
      <c r="C22" s="107">
        <v>45340</v>
      </c>
      <c r="D22" s="107">
        <v>77212</v>
      </c>
      <c r="E22" s="107">
        <v>117136</v>
      </c>
      <c r="F22" s="107">
        <v>2940</v>
      </c>
      <c r="G22" s="107">
        <v>47257</v>
      </c>
      <c r="H22" s="107">
        <v>0</v>
      </c>
      <c r="I22" s="107">
        <v>21258</v>
      </c>
      <c r="J22" s="107">
        <v>0</v>
      </c>
      <c r="K22" s="6">
        <v>87370</v>
      </c>
    </row>
    <row r="23" spans="1:11" ht="16.5" customHeight="1" x14ac:dyDescent="0.3">
      <c r="A23" s="49" t="s">
        <v>91</v>
      </c>
      <c r="B23" s="105">
        <v>6814.2116458229602</v>
      </c>
      <c r="C23" s="99">
        <v>1906.0316730786201</v>
      </c>
      <c r="D23" s="99">
        <v>315.14578905000002</v>
      </c>
      <c r="E23" s="99">
        <v>124.16850736000001</v>
      </c>
      <c r="F23" s="99">
        <v>0</v>
      </c>
      <c r="G23" s="99">
        <v>266.33772387254299</v>
      </c>
      <c r="H23" s="99">
        <v>0</v>
      </c>
      <c r="I23" s="99">
        <v>538.23280899999997</v>
      </c>
      <c r="J23" s="99">
        <v>189.61450785</v>
      </c>
      <c r="K23" s="105">
        <v>3474.6806356118</v>
      </c>
    </row>
    <row r="24" spans="1:11" ht="16.5" customHeight="1" x14ac:dyDescent="0.3">
      <c r="A24" s="49" t="s">
        <v>92</v>
      </c>
      <c r="B24" s="6">
        <v>0</v>
      </c>
      <c r="C24" s="107">
        <v>0</v>
      </c>
      <c r="D24" s="107">
        <v>0</v>
      </c>
      <c r="E24" s="107">
        <v>0</v>
      </c>
      <c r="F24" s="107">
        <v>0</v>
      </c>
      <c r="G24" s="107">
        <v>0</v>
      </c>
      <c r="H24" s="107">
        <v>0</v>
      </c>
      <c r="I24" s="107">
        <v>0</v>
      </c>
      <c r="J24" s="107">
        <v>0</v>
      </c>
      <c r="K24" s="6">
        <v>0</v>
      </c>
    </row>
    <row r="25" spans="1:11" ht="16.5" customHeight="1" x14ac:dyDescent="0.3">
      <c r="A25" s="49" t="s">
        <v>93</v>
      </c>
      <c r="B25" s="105">
        <v>0</v>
      </c>
      <c r="C25" s="99">
        <v>0</v>
      </c>
      <c r="D25" s="99">
        <v>0</v>
      </c>
      <c r="E25" s="99">
        <v>0</v>
      </c>
      <c r="F25" s="99">
        <v>0</v>
      </c>
      <c r="G25" s="99">
        <v>0</v>
      </c>
      <c r="H25" s="99">
        <v>0</v>
      </c>
      <c r="I25" s="99">
        <v>0</v>
      </c>
      <c r="J25" s="99">
        <v>0</v>
      </c>
      <c r="K25" s="105">
        <v>0</v>
      </c>
    </row>
    <row r="26" spans="1:11" ht="16.5" customHeight="1" x14ac:dyDescent="0.3">
      <c r="A26" s="49" t="s">
        <v>94</v>
      </c>
      <c r="B26" s="6">
        <v>0</v>
      </c>
      <c r="C26" s="107">
        <v>0</v>
      </c>
      <c r="D26" s="107">
        <v>0</v>
      </c>
      <c r="E26" s="107">
        <v>0</v>
      </c>
      <c r="F26" s="107">
        <v>0</v>
      </c>
      <c r="G26" s="107">
        <v>0</v>
      </c>
      <c r="H26" s="107">
        <v>0</v>
      </c>
      <c r="I26" s="107">
        <v>0</v>
      </c>
      <c r="J26" s="107">
        <v>0</v>
      </c>
      <c r="K26" s="6">
        <v>0</v>
      </c>
    </row>
    <row r="27" spans="1:11" ht="16.5" customHeight="1" x14ac:dyDescent="0.3">
      <c r="A27" s="49" t="s">
        <v>95</v>
      </c>
      <c r="B27" s="105">
        <v>0</v>
      </c>
      <c r="C27" s="99">
        <v>0</v>
      </c>
      <c r="D27" s="99">
        <v>0</v>
      </c>
      <c r="E27" s="99">
        <v>0</v>
      </c>
      <c r="F27" s="99">
        <v>0</v>
      </c>
      <c r="G27" s="99">
        <v>0</v>
      </c>
      <c r="H27" s="99">
        <v>0</v>
      </c>
      <c r="I27" s="99">
        <v>0</v>
      </c>
      <c r="J27" s="99">
        <v>0</v>
      </c>
      <c r="K27" s="105">
        <v>0</v>
      </c>
    </row>
    <row r="28" spans="1:11" ht="16.5" customHeight="1" x14ac:dyDescent="0.3">
      <c r="A28" s="49" t="s">
        <v>96</v>
      </c>
      <c r="B28" s="6">
        <v>0</v>
      </c>
      <c r="C28" s="107">
        <v>0</v>
      </c>
      <c r="D28" s="107">
        <v>0</v>
      </c>
      <c r="E28" s="107">
        <v>0</v>
      </c>
      <c r="F28" s="107">
        <v>0</v>
      </c>
      <c r="G28" s="107">
        <v>0</v>
      </c>
      <c r="H28" s="107">
        <v>0</v>
      </c>
      <c r="I28" s="107">
        <v>0</v>
      </c>
      <c r="J28" s="107">
        <v>0</v>
      </c>
      <c r="K28" s="6">
        <v>0</v>
      </c>
    </row>
    <row r="29" spans="1:11" ht="16.5" customHeight="1" x14ac:dyDescent="0.3">
      <c r="A29" s="49" t="s">
        <v>97</v>
      </c>
      <c r="B29" s="105">
        <v>46.758000000000003</v>
      </c>
      <c r="C29" s="99">
        <v>3.57</v>
      </c>
      <c r="D29" s="99">
        <v>6.8520000000000003</v>
      </c>
      <c r="E29" s="99">
        <v>36.335999999999999</v>
      </c>
      <c r="F29" s="99">
        <v>0</v>
      </c>
      <c r="G29" s="99">
        <v>0</v>
      </c>
      <c r="H29" s="99">
        <v>0</v>
      </c>
      <c r="I29" s="99">
        <v>0</v>
      </c>
      <c r="J29" s="99">
        <v>0</v>
      </c>
      <c r="K29" s="105">
        <v>0</v>
      </c>
    </row>
    <row r="30" spans="1:11" ht="16.5" customHeight="1" x14ac:dyDescent="0.3">
      <c r="A30" s="49" t="s">
        <v>98</v>
      </c>
      <c r="B30" s="6">
        <v>0</v>
      </c>
      <c r="C30" s="107">
        <v>0</v>
      </c>
      <c r="D30" s="107">
        <v>0</v>
      </c>
      <c r="E30" s="107">
        <v>0</v>
      </c>
      <c r="F30" s="107">
        <v>0</v>
      </c>
      <c r="G30" s="107">
        <v>0</v>
      </c>
      <c r="H30" s="107">
        <v>0</v>
      </c>
      <c r="I30" s="107">
        <v>0</v>
      </c>
      <c r="J30" s="107">
        <v>0</v>
      </c>
      <c r="K30" s="6">
        <v>0</v>
      </c>
    </row>
    <row r="31" spans="1:11" ht="16.5" customHeight="1" x14ac:dyDescent="0.3">
      <c r="A31" s="49" t="s">
        <v>99</v>
      </c>
      <c r="B31" s="105">
        <v>0</v>
      </c>
      <c r="C31" s="99">
        <v>0</v>
      </c>
      <c r="D31" s="99">
        <v>0</v>
      </c>
      <c r="E31" s="99">
        <v>0</v>
      </c>
      <c r="F31" s="99">
        <v>0</v>
      </c>
      <c r="G31" s="99">
        <v>0</v>
      </c>
      <c r="H31" s="99">
        <v>0</v>
      </c>
      <c r="I31" s="99">
        <v>0</v>
      </c>
      <c r="J31" s="99">
        <v>0</v>
      </c>
      <c r="K31" s="105">
        <v>0</v>
      </c>
    </row>
    <row r="32" spans="1:11" ht="16.5" customHeight="1" x14ac:dyDescent="0.3">
      <c r="A32" s="49" t="s">
        <v>100</v>
      </c>
      <c r="B32" s="6">
        <v>0</v>
      </c>
      <c r="C32" s="107">
        <v>0</v>
      </c>
      <c r="D32" s="107">
        <v>0</v>
      </c>
      <c r="E32" s="107">
        <v>0</v>
      </c>
      <c r="F32" s="107">
        <v>0</v>
      </c>
      <c r="G32" s="107">
        <v>0</v>
      </c>
      <c r="H32" s="107">
        <v>0</v>
      </c>
      <c r="I32" s="107">
        <v>0</v>
      </c>
      <c r="J32" s="107">
        <v>0</v>
      </c>
      <c r="K32" s="6">
        <v>0</v>
      </c>
    </row>
    <row r="33" spans="1:11" ht="16.5" customHeight="1" x14ac:dyDescent="0.3">
      <c r="A33" s="49" t="s">
        <v>101</v>
      </c>
      <c r="B33" s="105">
        <v>48274.739112187199</v>
      </c>
      <c r="C33" s="99">
        <v>0</v>
      </c>
      <c r="D33" s="99">
        <v>0</v>
      </c>
      <c r="E33" s="99">
        <v>0</v>
      </c>
      <c r="F33" s="99">
        <v>0</v>
      </c>
      <c r="G33" s="99">
        <v>5369.8488392680902</v>
      </c>
      <c r="H33" s="99">
        <v>0</v>
      </c>
      <c r="I33" s="99">
        <v>0</v>
      </c>
      <c r="J33" s="99">
        <v>90.274245300000004</v>
      </c>
      <c r="K33" s="105">
        <v>42814.6160276191</v>
      </c>
    </row>
    <row r="34" spans="1:11" ht="16.5" customHeight="1" x14ac:dyDescent="0.3">
      <c r="A34" s="49" t="s">
        <v>102</v>
      </c>
      <c r="B34" s="6">
        <v>0</v>
      </c>
      <c r="C34" s="107">
        <v>0</v>
      </c>
      <c r="D34" s="107">
        <v>0</v>
      </c>
      <c r="E34" s="107">
        <v>0</v>
      </c>
      <c r="F34" s="107">
        <v>0</v>
      </c>
      <c r="G34" s="107">
        <v>0</v>
      </c>
      <c r="H34" s="107">
        <v>0</v>
      </c>
      <c r="I34" s="107">
        <v>0</v>
      </c>
      <c r="J34" s="107">
        <v>0</v>
      </c>
      <c r="K34" s="6">
        <v>0</v>
      </c>
    </row>
    <row r="35" spans="1:11" ht="16.5" customHeight="1" x14ac:dyDescent="0.3">
      <c r="A35" s="49" t="s">
        <v>103</v>
      </c>
      <c r="B35" s="105">
        <v>0</v>
      </c>
      <c r="C35" s="99">
        <v>0</v>
      </c>
      <c r="D35" s="99">
        <v>0</v>
      </c>
      <c r="E35" s="99">
        <v>0</v>
      </c>
      <c r="F35" s="99">
        <v>0</v>
      </c>
      <c r="G35" s="99">
        <v>0</v>
      </c>
      <c r="H35" s="99">
        <v>0</v>
      </c>
      <c r="I35" s="99">
        <v>0</v>
      </c>
      <c r="J35" s="99">
        <v>0</v>
      </c>
      <c r="K35" s="105">
        <v>0</v>
      </c>
    </row>
    <row r="37" spans="1:11" ht="16.5" customHeight="1" x14ac:dyDescent="0.3">
      <c r="A37" s="39"/>
      <c r="B37" s="39"/>
      <c r="C37" s="39"/>
      <c r="D37" s="39"/>
      <c r="E37" s="39"/>
      <c r="F37" s="39"/>
      <c r="G37" s="39"/>
      <c r="H37" s="39"/>
      <c r="I37" s="39"/>
      <c r="J37" s="39"/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GfNQSPoVqU8zbk/XVn1/gtljmRWfFsVUqjNQiNr6bpA/4xBrmwiLx8T7lk3Uo5zAKax646jRnT5wCDkdLAOz8Q==" saltValue="3Mn+iG5/+tXCSBOnDOqTyw==" spinCount="100000" sheet="1" objects="1" scenarios="1"/>
  <mergeCells count="1">
    <mergeCell ref="A1:B1"/>
  </mergeCells>
  <conditionalFormatting sqref="B8:K35">
    <cfRule type="cellIs" dxfId="51" priority="2" operator="between">
      <formula>0</formula>
      <formula>0.1</formula>
    </cfRule>
    <cfRule type="cellIs" dxfId="50" priority="3" operator="lessThan">
      <formula>0</formula>
    </cfRule>
    <cfRule type="cellIs" dxfId="49" priority="4" operator="greaterThanOrEqual">
      <formula>0.1</formula>
    </cfRule>
  </conditionalFormatting>
  <conditionalFormatting sqref="A1:XFD1048576">
    <cfRule type="cellIs" dxfId="48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>
    <pageSetUpPr fitToPage="1"/>
  </sheetPr>
  <dimension ref="A1:J37"/>
  <sheetViews>
    <sheetView showGridLines="0" showZeros="0" zoomScale="85" zoomScaleNormal="85" workbookViewId="0">
      <selection activeCell="A100" sqref="A100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75" t="str">
        <f>'Table of Contents'!C34</f>
        <v>Table 2.16</v>
      </c>
      <c r="B1" s="175"/>
      <c r="C1" s="40"/>
    </row>
    <row r="2" spans="1:10" ht="16.5" customHeight="1" x14ac:dyDescent="0.3">
      <c r="A2" s="4" t="str">
        <f>"AIF: "&amp;'Table of Contents'!A34&amp;", "&amp;'Table of Contents'!A3</f>
        <v>AIF: Total Net Sales, 2016:Q2</v>
      </c>
      <c r="B2" s="1"/>
      <c r="C2" s="42"/>
      <c r="D2" s="43"/>
    </row>
    <row r="3" spans="1:10" ht="16.5" customHeight="1" x14ac:dyDescent="0.3">
      <c r="A3" s="2" t="s">
        <v>110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4" t="s">
        <v>196</v>
      </c>
      <c r="C6" s="54"/>
      <c r="D6" s="54"/>
      <c r="E6" s="54"/>
      <c r="F6" s="54"/>
      <c r="G6" s="54"/>
      <c r="H6" s="54"/>
      <c r="I6" s="54"/>
      <c r="J6" s="54"/>
    </row>
    <row r="7" spans="1:10" ht="16.5" customHeight="1" thickBot="1" x14ac:dyDescent="0.35">
      <c r="A7" s="38"/>
      <c r="B7" s="126" t="s">
        <v>108</v>
      </c>
      <c r="C7" s="127" t="s">
        <v>111</v>
      </c>
      <c r="D7" s="127" t="s">
        <v>115</v>
      </c>
      <c r="E7" s="127" t="s">
        <v>116</v>
      </c>
      <c r="F7" s="127" t="s">
        <v>171</v>
      </c>
      <c r="G7" s="127" t="s">
        <v>172</v>
      </c>
      <c r="H7" s="127" t="s">
        <v>109</v>
      </c>
      <c r="I7" s="127" t="s">
        <v>173</v>
      </c>
      <c r="J7" s="127" t="s">
        <v>113</v>
      </c>
    </row>
    <row r="8" spans="1:10" ht="16.5" customHeight="1" x14ac:dyDescent="0.3">
      <c r="A8" s="46" t="s">
        <v>76</v>
      </c>
      <c r="B8" s="116">
        <v>50.009</v>
      </c>
      <c r="C8" s="117">
        <v>-78.605000000000004</v>
      </c>
      <c r="D8" s="117">
        <v>-408.46199999999999</v>
      </c>
      <c r="E8" s="117">
        <v>306.517</v>
      </c>
      <c r="F8" s="117">
        <v>0</v>
      </c>
      <c r="G8" s="117">
        <v>-87.634</v>
      </c>
      <c r="H8" s="117">
        <v>22.01</v>
      </c>
      <c r="I8" s="117">
        <v>286.78899999999999</v>
      </c>
      <c r="J8" s="116">
        <v>9.3940000000000001</v>
      </c>
    </row>
    <row r="9" spans="1:10" ht="16.5" customHeight="1" x14ac:dyDescent="0.3">
      <c r="A9" s="46" t="s">
        <v>77</v>
      </c>
      <c r="B9" s="105">
        <v>0</v>
      </c>
      <c r="C9" s="99">
        <v>0</v>
      </c>
      <c r="D9" s="99">
        <v>0</v>
      </c>
      <c r="E9" s="99">
        <v>0</v>
      </c>
      <c r="F9" s="99">
        <v>0</v>
      </c>
      <c r="G9" s="99">
        <v>0</v>
      </c>
      <c r="H9" s="99">
        <v>0</v>
      </c>
      <c r="I9" s="99">
        <v>0</v>
      </c>
      <c r="J9" s="105">
        <v>0</v>
      </c>
    </row>
    <row r="10" spans="1:10" ht="16.5" customHeight="1" x14ac:dyDescent="0.3">
      <c r="A10" s="46" t="s">
        <v>78</v>
      </c>
      <c r="B10" s="6">
        <v>0</v>
      </c>
      <c r="C10" s="107">
        <v>0</v>
      </c>
      <c r="D10" s="107">
        <v>0</v>
      </c>
      <c r="E10" s="107">
        <v>0</v>
      </c>
      <c r="F10" s="107">
        <v>0</v>
      </c>
      <c r="G10" s="107">
        <v>0</v>
      </c>
      <c r="H10" s="107">
        <v>0</v>
      </c>
      <c r="I10" s="107">
        <v>0</v>
      </c>
      <c r="J10" s="6">
        <v>0</v>
      </c>
    </row>
    <row r="11" spans="1:10" ht="16.5" customHeight="1" x14ac:dyDescent="0.3">
      <c r="A11" s="46" t="s">
        <v>79</v>
      </c>
      <c r="B11" s="105">
        <v>0</v>
      </c>
      <c r="C11" s="99">
        <v>0</v>
      </c>
      <c r="D11" s="99">
        <v>0</v>
      </c>
      <c r="E11" s="99">
        <v>0</v>
      </c>
      <c r="F11" s="99">
        <v>0</v>
      </c>
      <c r="G11" s="99">
        <v>0</v>
      </c>
      <c r="H11" s="99">
        <v>0</v>
      </c>
      <c r="I11" s="99">
        <v>0</v>
      </c>
      <c r="J11" s="105">
        <v>0</v>
      </c>
    </row>
    <row r="12" spans="1:10" ht="16.5" customHeight="1" x14ac:dyDescent="0.3">
      <c r="A12" s="46" t="s">
        <v>80</v>
      </c>
      <c r="B12" s="6">
        <v>957.23479999999995</v>
      </c>
      <c r="C12" s="107">
        <v>0</v>
      </c>
      <c r="D12" s="107">
        <v>0</v>
      </c>
      <c r="E12" s="107">
        <v>0</v>
      </c>
      <c r="F12" s="107">
        <v>0</v>
      </c>
      <c r="G12" s="107">
        <v>0</v>
      </c>
      <c r="H12" s="107">
        <v>0</v>
      </c>
      <c r="I12" s="107">
        <v>957.23479999999995</v>
      </c>
      <c r="J12" s="6">
        <v>0</v>
      </c>
    </row>
    <row r="13" spans="1:10" ht="16.5" customHeight="1" x14ac:dyDescent="0.3">
      <c r="A13" s="46" t="s">
        <v>81</v>
      </c>
      <c r="B13" s="105">
        <v>2748.8919999999998</v>
      </c>
      <c r="C13" s="99">
        <v>-478.67899999999997</v>
      </c>
      <c r="D13" s="99">
        <v>3168.3820000000001</v>
      </c>
      <c r="E13" s="99">
        <v>-898.75800000000004</v>
      </c>
      <c r="F13" s="99">
        <v>396.13799999999998</v>
      </c>
      <c r="G13" s="99">
        <v>0</v>
      </c>
      <c r="H13" s="99">
        <v>-399.01900000000001</v>
      </c>
      <c r="I13" s="99">
        <v>0</v>
      </c>
      <c r="J13" s="105">
        <v>960.82799999999997</v>
      </c>
    </row>
    <row r="14" spans="1:10" ht="16.5" customHeight="1" x14ac:dyDescent="0.3">
      <c r="A14" s="46" t="s">
        <v>82</v>
      </c>
      <c r="B14" s="6">
        <v>126.7120187</v>
      </c>
      <c r="C14" s="107">
        <v>-165.96557999999999</v>
      </c>
      <c r="D14" s="107">
        <v>161.3257016</v>
      </c>
      <c r="E14" s="107">
        <v>50.825288739999998</v>
      </c>
      <c r="F14" s="107">
        <v>-28.818290900000001</v>
      </c>
      <c r="G14" s="107">
        <v>-4.9223964100000002</v>
      </c>
      <c r="H14" s="107">
        <v>0</v>
      </c>
      <c r="I14" s="107">
        <v>1.073054</v>
      </c>
      <c r="J14" s="6">
        <v>113.1942416</v>
      </c>
    </row>
    <row r="15" spans="1:10" ht="16.5" customHeight="1" x14ac:dyDescent="0.3">
      <c r="A15" s="46" t="s">
        <v>83</v>
      </c>
      <c r="B15" s="105">
        <v>10900</v>
      </c>
      <c r="C15" s="99">
        <v>-100</v>
      </c>
      <c r="D15" s="99">
        <v>2200</v>
      </c>
      <c r="E15" s="99">
        <v>5500</v>
      </c>
      <c r="F15" s="99">
        <v>3700</v>
      </c>
      <c r="G15" s="99">
        <v>-400</v>
      </c>
      <c r="H15" s="99">
        <v>0</v>
      </c>
      <c r="I15" s="99">
        <v>0</v>
      </c>
      <c r="J15" s="105">
        <v>0</v>
      </c>
    </row>
    <row r="16" spans="1:10" ht="16.5" customHeight="1" x14ac:dyDescent="0.3">
      <c r="A16" s="46" t="s">
        <v>84</v>
      </c>
      <c r="B16" s="6">
        <v>21680.973000000002</v>
      </c>
      <c r="C16" s="107">
        <v>1173.691</v>
      </c>
      <c r="D16" s="107">
        <v>3292.1529999999998</v>
      </c>
      <c r="E16" s="107">
        <v>7143.8</v>
      </c>
      <c r="F16" s="107">
        <v>-1256.1959999999999</v>
      </c>
      <c r="G16" s="107">
        <v>0</v>
      </c>
      <c r="H16" s="107">
        <v>-38.566000000000003</v>
      </c>
      <c r="I16" s="107">
        <v>3025.2150000000001</v>
      </c>
      <c r="J16" s="6">
        <v>8340.8760000000002</v>
      </c>
    </row>
    <row r="17" spans="1:10" ht="16.5" customHeight="1" x14ac:dyDescent="0.3">
      <c r="A17" s="46" t="s">
        <v>85</v>
      </c>
      <c r="B17" s="105">
        <v>0</v>
      </c>
      <c r="C17" s="99">
        <v>0</v>
      </c>
      <c r="D17" s="99">
        <v>0</v>
      </c>
      <c r="E17" s="99">
        <v>0</v>
      </c>
      <c r="F17" s="99">
        <v>0</v>
      </c>
      <c r="G17" s="99">
        <v>0</v>
      </c>
      <c r="H17" s="99">
        <v>0</v>
      </c>
      <c r="I17" s="99">
        <v>0</v>
      </c>
      <c r="J17" s="105">
        <v>0</v>
      </c>
    </row>
    <row r="18" spans="1:10" ht="16.5" customHeight="1" x14ac:dyDescent="0.3">
      <c r="A18" s="46" t="s">
        <v>86</v>
      </c>
      <c r="B18" s="6">
        <v>-48692.870029571</v>
      </c>
      <c r="C18" s="107">
        <v>-3688.9011447030998</v>
      </c>
      <c r="D18" s="107">
        <v>-1532.2219814524999</v>
      </c>
      <c r="E18" s="107">
        <v>18761.187692394498</v>
      </c>
      <c r="F18" s="107">
        <v>-127326.55163192999</v>
      </c>
      <c r="G18" s="107">
        <v>-6536.2071896189</v>
      </c>
      <c r="H18" s="107">
        <v>24499.191946143201</v>
      </c>
      <c r="I18" s="107">
        <v>45921.773988593603</v>
      </c>
      <c r="J18" s="6">
        <v>1208.85829100246</v>
      </c>
    </row>
    <row r="19" spans="1:10" ht="16.5" customHeight="1" x14ac:dyDescent="0.3">
      <c r="A19" s="46" t="s">
        <v>87</v>
      </c>
      <c r="B19" s="105">
        <v>5144</v>
      </c>
      <c r="C19" s="99">
        <v>0</v>
      </c>
      <c r="D19" s="99">
        <v>0</v>
      </c>
      <c r="E19" s="99">
        <v>0</v>
      </c>
      <c r="F19" s="99">
        <v>953</v>
      </c>
      <c r="G19" s="99">
        <v>0</v>
      </c>
      <c r="H19" s="99">
        <v>0</v>
      </c>
      <c r="I19" s="99">
        <v>640</v>
      </c>
      <c r="J19" s="105">
        <v>3551</v>
      </c>
    </row>
    <row r="20" spans="1:10" ht="16.5" customHeight="1" x14ac:dyDescent="0.3">
      <c r="A20" s="46" t="s">
        <v>88</v>
      </c>
      <c r="B20" s="6">
        <v>-82.42</v>
      </c>
      <c r="C20" s="107">
        <v>0</v>
      </c>
      <c r="D20" s="107">
        <v>114.8</v>
      </c>
      <c r="E20" s="107">
        <v>-15</v>
      </c>
      <c r="F20" s="107">
        <v>0</v>
      </c>
      <c r="G20" s="107">
        <v>0</v>
      </c>
      <c r="H20" s="107">
        <v>-182.22</v>
      </c>
      <c r="I20" s="107">
        <v>0</v>
      </c>
      <c r="J20" s="6">
        <v>0</v>
      </c>
    </row>
    <row r="21" spans="1:10" ht="16.5" customHeight="1" x14ac:dyDescent="0.3">
      <c r="A21" s="46" t="s">
        <v>89</v>
      </c>
      <c r="B21" s="105">
        <v>120.61</v>
      </c>
      <c r="C21" s="99">
        <v>0.86</v>
      </c>
      <c r="D21" s="99">
        <v>26.78</v>
      </c>
      <c r="E21" s="99">
        <v>80.05</v>
      </c>
      <c r="F21" s="99">
        <v>0</v>
      </c>
      <c r="G21" s="99">
        <v>0</v>
      </c>
      <c r="H21" s="99">
        <v>-0.14000000000000001</v>
      </c>
      <c r="I21" s="99">
        <v>0</v>
      </c>
      <c r="J21" s="105">
        <v>13.06</v>
      </c>
    </row>
    <row r="22" spans="1:10" ht="16.5" customHeight="1" x14ac:dyDescent="0.3">
      <c r="A22" s="46" t="s">
        <v>90</v>
      </c>
      <c r="B22" s="6">
        <v>9108</v>
      </c>
      <c r="C22" s="107">
        <v>-672</v>
      </c>
      <c r="D22" s="107">
        <v>1255</v>
      </c>
      <c r="E22" s="107">
        <v>1818</v>
      </c>
      <c r="F22" s="107">
        <v>662</v>
      </c>
      <c r="G22" s="107">
        <v>0</v>
      </c>
      <c r="H22" s="107">
        <v>0</v>
      </c>
      <c r="I22" s="107">
        <v>1771</v>
      </c>
      <c r="J22" s="6">
        <v>4274</v>
      </c>
    </row>
    <row r="23" spans="1:10" ht="16.5" customHeight="1" x14ac:dyDescent="0.3">
      <c r="A23" s="46" t="s">
        <v>91</v>
      </c>
      <c r="B23" s="105">
        <v>123.156585978161</v>
      </c>
      <c r="C23" s="99">
        <v>150.69982114862401</v>
      </c>
      <c r="D23" s="99">
        <v>27.314444470000002</v>
      </c>
      <c r="E23" s="99">
        <v>14.05014836</v>
      </c>
      <c r="F23" s="99">
        <v>0</v>
      </c>
      <c r="G23" s="99">
        <v>0</v>
      </c>
      <c r="H23" s="99">
        <v>0.120015</v>
      </c>
      <c r="I23" s="99">
        <v>-10.727517560000001</v>
      </c>
      <c r="J23" s="105">
        <v>-58.300325440462998</v>
      </c>
    </row>
    <row r="24" spans="1:10" ht="16.5" customHeight="1" x14ac:dyDescent="0.3">
      <c r="A24" s="46" t="s">
        <v>92</v>
      </c>
      <c r="B24" s="6">
        <v>6214</v>
      </c>
      <c r="C24" s="107">
        <v>3306</v>
      </c>
      <c r="D24" s="107">
        <v>-1209</v>
      </c>
      <c r="E24" s="107">
        <v>74</v>
      </c>
      <c r="F24" s="107">
        <v>0</v>
      </c>
      <c r="G24" s="107">
        <v>0</v>
      </c>
      <c r="H24" s="107">
        <v>0</v>
      </c>
      <c r="I24" s="107">
        <v>603</v>
      </c>
      <c r="J24" s="6">
        <v>3440</v>
      </c>
    </row>
    <row r="25" spans="1:10" ht="16.5" customHeight="1" x14ac:dyDescent="0.3">
      <c r="A25" s="46" t="s">
        <v>93</v>
      </c>
      <c r="B25" s="105">
        <v>0</v>
      </c>
      <c r="C25" s="99">
        <v>0</v>
      </c>
      <c r="D25" s="99">
        <v>0</v>
      </c>
      <c r="E25" s="99">
        <v>0</v>
      </c>
      <c r="F25" s="99">
        <v>0</v>
      </c>
      <c r="G25" s="99">
        <v>0</v>
      </c>
      <c r="H25" s="99">
        <v>0</v>
      </c>
      <c r="I25" s="99">
        <v>0</v>
      </c>
      <c r="J25" s="105">
        <v>0</v>
      </c>
    </row>
    <row r="26" spans="1:10" ht="16.5" customHeight="1" x14ac:dyDescent="0.3">
      <c r="A26" s="46" t="s">
        <v>94</v>
      </c>
      <c r="B26" s="6">
        <v>2986.9560000000001</v>
      </c>
      <c r="C26" s="107">
        <v>-463.27800000000002</v>
      </c>
      <c r="D26" s="107">
        <v>542.77499999999998</v>
      </c>
      <c r="E26" s="107">
        <v>187.696</v>
      </c>
      <c r="F26" s="107">
        <v>5.4240000000000004</v>
      </c>
      <c r="G26" s="107">
        <v>0</v>
      </c>
      <c r="H26" s="107">
        <v>521.41999999999996</v>
      </c>
      <c r="I26" s="107">
        <v>0</v>
      </c>
      <c r="J26" s="6">
        <v>2192.9189999999999</v>
      </c>
    </row>
    <row r="27" spans="1:10" ht="16.5" customHeight="1" x14ac:dyDescent="0.3">
      <c r="A27" s="46" t="s">
        <v>95</v>
      </c>
      <c r="B27" s="105">
        <v>-484.17125220000003</v>
      </c>
      <c r="C27" s="99">
        <v>-1.5923420500000001</v>
      </c>
      <c r="D27" s="99">
        <v>-249.66817485999999</v>
      </c>
      <c r="E27" s="99">
        <v>-5.8593529200000001</v>
      </c>
      <c r="F27" s="99">
        <v>-75.621444289999999</v>
      </c>
      <c r="G27" s="99">
        <v>-32.909114549999998</v>
      </c>
      <c r="H27" s="99">
        <v>-0.21899347999999999</v>
      </c>
      <c r="I27" s="99">
        <v>0</v>
      </c>
      <c r="J27" s="105">
        <v>-118.30183005000001</v>
      </c>
    </row>
    <row r="28" spans="1:10" ht="16.5" customHeight="1" x14ac:dyDescent="0.3">
      <c r="A28" s="46" t="s">
        <v>96</v>
      </c>
      <c r="B28" s="6">
        <v>13.819000000000001</v>
      </c>
      <c r="C28" s="107">
        <v>0</v>
      </c>
      <c r="D28" s="107">
        <v>0</v>
      </c>
      <c r="E28" s="107">
        <v>5.37</v>
      </c>
      <c r="F28" s="107">
        <v>0</v>
      </c>
      <c r="G28" s="107">
        <v>0</v>
      </c>
      <c r="H28" s="107">
        <v>9.9169999999999998</v>
      </c>
      <c r="I28" s="107">
        <v>0</v>
      </c>
      <c r="J28" s="6">
        <v>-1.468</v>
      </c>
    </row>
    <row r="29" spans="1:10" ht="16.5" customHeight="1" x14ac:dyDescent="0.3">
      <c r="A29" s="46" t="s">
        <v>97</v>
      </c>
      <c r="B29" s="105">
        <v>-1.4650000000000001</v>
      </c>
      <c r="C29" s="99">
        <v>0.73</v>
      </c>
      <c r="D29" s="99">
        <v>0</v>
      </c>
      <c r="E29" s="99">
        <v>18.562000000000001</v>
      </c>
      <c r="F29" s="99">
        <v>-68.152000000000001</v>
      </c>
      <c r="G29" s="99">
        <v>0</v>
      </c>
      <c r="H29" s="99">
        <v>0</v>
      </c>
      <c r="I29" s="99">
        <v>47.395000000000003</v>
      </c>
      <c r="J29" s="105">
        <v>0</v>
      </c>
    </row>
    <row r="30" spans="1:10" ht="16.5" customHeight="1" x14ac:dyDescent="0.3">
      <c r="A30" s="46" t="s">
        <v>98</v>
      </c>
      <c r="B30" s="6">
        <v>0</v>
      </c>
      <c r="C30" s="107">
        <v>0</v>
      </c>
      <c r="D30" s="107">
        <v>0</v>
      </c>
      <c r="E30" s="107">
        <v>0</v>
      </c>
      <c r="F30" s="107">
        <v>0</v>
      </c>
      <c r="G30" s="107">
        <v>0</v>
      </c>
      <c r="H30" s="107">
        <v>0</v>
      </c>
      <c r="I30" s="107">
        <v>0</v>
      </c>
      <c r="J30" s="6">
        <v>0</v>
      </c>
    </row>
    <row r="31" spans="1:10" ht="16.5" customHeight="1" x14ac:dyDescent="0.3">
      <c r="A31" s="46" t="s">
        <v>99</v>
      </c>
      <c r="B31" s="105">
        <v>2660</v>
      </c>
      <c r="C31" s="99">
        <v>134</v>
      </c>
      <c r="D31" s="99">
        <v>1434</v>
      </c>
      <c r="E31" s="99">
        <v>-14</v>
      </c>
      <c r="F31" s="99">
        <v>3</v>
      </c>
      <c r="G31" s="99">
        <v>1078</v>
      </c>
      <c r="H31" s="99">
        <v>34</v>
      </c>
      <c r="I31" s="99">
        <v>0</v>
      </c>
      <c r="J31" s="105">
        <v>-9</v>
      </c>
    </row>
    <row r="32" spans="1:10" ht="16.5" customHeight="1" x14ac:dyDescent="0.3">
      <c r="A32" s="46" t="s">
        <v>100</v>
      </c>
      <c r="B32" s="6">
        <v>-1578</v>
      </c>
      <c r="C32" s="107">
        <v>-154</v>
      </c>
      <c r="D32" s="107">
        <v>-1091</v>
      </c>
      <c r="E32" s="107">
        <v>135</v>
      </c>
      <c r="F32" s="107">
        <v>-3</v>
      </c>
      <c r="G32" s="107">
        <v>0</v>
      </c>
      <c r="H32" s="107">
        <v>-1869</v>
      </c>
      <c r="I32" s="107">
        <v>0</v>
      </c>
      <c r="J32" s="6">
        <v>1404</v>
      </c>
    </row>
    <row r="33" spans="1:10" ht="16.5" customHeight="1" x14ac:dyDescent="0.3">
      <c r="A33" s="46" t="s">
        <v>101</v>
      </c>
      <c r="B33" s="105">
        <v>1572.8784058368899</v>
      </c>
      <c r="C33" s="99">
        <v>0</v>
      </c>
      <c r="D33" s="99">
        <v>0</v>
      </c>
      <c r="E33" s="99">
        <v>0</v>
      </c>
      <c r="F33" s="99">
        <v>0</v>
      </c>
      <c r="G33" s="99">
        <v>0</v>
      </c>
      <c r="H33" s="99">
        <v>0</v>
      </c>
      <c r="I33" s="99">
        <v>218.10474793125101</v>
      </c>
      <c r="J33" s="105">
        <v>1354.77365790563</v>
      </c>
    </row>
    <row r="34" spans="1:10" ht="16.5" customHeight="1" x14ac:dyDescent="0.3">
      <c r="A34" s="46" t="s">
        <v>102</v>
      </c>
      <c r="B34" s="6">
        <v>0</v>
      </c>
      <c r="C34" s="107">
        <v>0</v>
      </c>
      <c r="D34" s="107">
        <v>0</v>
      </c>
      <c r="E34" s="107">
        <v>0</v>
      </c>
      <c r="F34" s="107">
        <v>0</v>
      </c>
      <c r="G34" s="107">
        <v>0</v>
      </c>
      <c r="H34" s="107">
        <v>0</v>
      </c>
      <c r="I34" s="107">
        <v>0</v>
      </c>
      <c r="J34" s="6">
        <v>0</v>
      </c>
    </row>
    <row r="35" spans="1:10" ht="16.5" customHeight="1" x14ac:dyDescent="0.3">
      <c r="A35" s="46" t="s">
        <v>103</v>
      </c>
      <c r="B35" s="105">
        <v>-1799.7819999999999</v>
      </c>
      <c r="C35" s="99">
        <v>149.05000000000001</v>
      </c>
      <c r="D35" s="99">
        <v>173.04300000000001</v>
      </c>
      <c r="E35" s="99">
        <v>159.203</v>
      </c>
      <c r="F35" s="99">
        <v>18.887</v>
      </c>
      <c r="G35" s="99">
        <v>-62.408999999999999</v>
      </c>
      <c r="H35" s="99">
        <v>10.477</v>
      </c>
      <c r="I35" s="99">
        <v>-2742.9859999999999</v>
      </c>
      <c r="J35" s="105">
        <v>494.95699999999999</v>
      </c>
    </row>
    <row r="37" spans="1:10" ht="16.5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</row>
  </sheetData>
  <sheetProtection algorithmName="SHA-512" hashValue="lfzikbIsVWq0wrlSm9ya90qG2rZ5SK/an9l4HhSxfF274lFMhvZyLMXApr8YrDbTxhaOX3463zXeVMJZEoMnrA==" saltValue="PxjqLkYwXSv+Wmq4zjdfQw==" spinCount="100000" sheet="1" objects="1" scenarios="1"/>
  <mergeCells count="1">
    <mergeCell ref="A1:B1"/>
  </mergeCells>
  <conditionalFormatting sqref="B8:J35">
    <cfRule type="cellIs" dxfId="47" priority="2" operator="between">
      <formula>0</formula>
      <formula>0.1</formula>
    </cfRule>
    <cfRule type="cellIs" dxfId="46" priority="3" operator="lessThan">
      <formula>0</formula>
    </cfRule>
    <cfRule type="cellIs" dxfId="45" priority="4" operator="greaterThanOrEqual">
      <formula>0.1</formula>
    </cfRule>
  </conditionalFormatting>
  <conditionalFormatting sqref="A1:XFD1048576">
    <cfRule type="cellIs" dxfId="44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>
    <pageSetUpPr fitToPage="1"/>
  </sheetPr>
  <dimension ref="A1:N39"/>
  <sheetViews>
    <sheetView showGridLines="0" showZeros="0" zoomScale="85" zoomScaleNormal="85" workbookViewId="0">
      <selection activeCell="A100" sqref="A100"/>
    </sheetView>
  </sheetViews>
  <sheetFormatPr defaultColWidth="16.7109375" defaultRowHeight="16.5" customHeight="1" x14ac:dyDescent="0.3"/>
  <cols>
    <col min="1" max="10" width="16.7109375" style="1"/>
    <col min="11" max="11" width="1.140625" style="57" customWidth="1"/>
    <col min="12" max="16384" width="16.7109375" style="1"/>
  </cols>
  <sheetData>
    <row r="1" spans="1:14" ht="16.5" customHeight="1" x14ac:dyDescent="0.3">
      <c r="A1" s="175" t="str">
        <f>'Table of Contents'!C35</f>
        <v>Table 2.17</v>
      </c>
      <c r="B1" s="175"/>
      <c r="C1" s="6"/>
      <c r="D1" s="6"/>
      <c r="E1" s="6"/>
      <c r="F1" s="6"/>
      <c r="G1" s="6"/>
      <c r="H1" s="6"/>
      <c r="I1" s="6"/>
      <c r="J1" s="6"/>
    </row>
    <row r="2" spans="1:14" ht="16.5" customHeight="1" x14ac:dyDescent="0.3">
      <c r="A2" s="4" t="str">
        <f>"AIF: "&amp;'Table of Contents'!A35&amp;", "&amp;'Table of Contents'!A3</f>
        <v>AIF: Total Net Sales of Other Funds, 2016:Q2</v>
      </c>
      <c r="C2" s="6"/>
      <c r="D2" s="6"/>
      <c r="E2" s="6"/>
      <c r="F2" s="6"/>
      <c r="G2" s="6"/>
      <c r="H2" s="6"/>
      <c r="I2" s="6"/>
      <c r="J2" s="6"/>
    </row>
    <row r="3" spans="1:14" ht="16.5" customHeight="1" x14ac:dyDescent="0.3">
      <c r="A3" s="2" t="s">
        <v>110</v>
      </c>
      <c r="C3" s="6"/>
      <c r="D3" s="6"/>
      <c r="E3" s="6"/>
      <c r="F3" s="6"/>
      <c r="G3" s="6"/>
      <c r="H3" s="6"/>
      <c r="I3" s="6"/>
      <c r="J3" s="6"/>
    </row>
    <row r="4" spans="1:14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4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4" ht="16.5" customHeight="1" x14ac:dyDescent="0.3">
      <c r="A6" s="39"/>
      <c r="B6" s="54" t="s">
        <v>207</v>
      </c>
      <c r="C6" s="54"/>
      <c r="D6" s="54"/>
      <c r="E6" s="54"/>
      <c r="F6" s="54"/>
      <c r="G6" s="54"/>
      <c r="H6" s="54"/>
      <c r="I6" s="54"/>
      <c r="J6" s="54"/>
      <c r="L6" s="58" t="s">
        <v>127</v>
      </c>
      <c r="M6" s="54"/>
    </row>
    <row r="7" spans="1:14" ht="16.5" customHeight="1" thickBot="1" x14ac:dyDescent="0.35">
      <c r="A7" s="39"/>
      <c r="B7" s="55" t="s">
        <v>108</v>
      </c>
      <c r="C7" s="49" t="s">
        <v>117</v>
      </c>
      <c r="D7" s="49" t="s">
        <v>118</v>
      </c>
      <c r="E7" s="49" t="s">
        <v>119</v>
      </c>
      <c r="F7" s="49" t="s">
        <v>120</v>
      </c>
      <c r="G7" s="49" t="s">
        <v>121</v>
      </c>
      <c r="H7" s="49" t="s">
        <v>122</v>
      </c>
      <c r="I7" s="49" t="s">
        <v>123</v>
      </c>
      <c r="J7" s="49" t="s">
        <v>113</v>
      </c>
      <c r="L7" s="49" t="s">
        <v>124</v>
      </c>
      <c r="M7" s="49" t="s">
        <v>125</v>
      </c>
    </row>
    <row r="8" spans="1:14" ht="16.5" customHeight="1" x14ac:dyDescent="0.3">
      <c r="A8" s="49" t="s">
        <v>76</v>
      </c>
      <c r="B8" s="131">
        <v>9.3940000000000001</v>
      </c>
      <c r="C8" s="121">
        <v>0</v>
      </c>
      <c r="D8" s="121">
        <v>0</v>
      </c>
      <c r="E8" s="121">
        <v>0</v>
      </c>
      <c r="F8" s="121">
        <v>0</v>
      </c>
      <c r="G8" s="121">
        <v>0</v>
      </c>
      <c r="H8" s="121">
        <v>0</v>
      </c>
      <c r="I8" s="121">
        <v>0</v>
      </c>
      <c r="J8" s="121">
        <v>9.3940000000000001</v>
      </c>
      <c r="K8" s="1" t="e">
        <f>#REF!</f>
        <v>#REF!</v>
      </c>
      <c r="L8" s="121">
        <v>9.3940000000000001</v>
      </c>
      <c r="M8" s="129">
        <v>0</v>
      </c>
    </row>
    <row r="9" spans="1:14" s="52" customFormat="1" ht="16.5" customHeight="1" x14ac:dyDescent="0.3">
      <c r="A9" s="50" t="s">
        <v>77</v>
      </c>
      <c r="B9" s="123">
        <v>0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32">
        <v>0</v>
      </c>
      <c r="J9" s="123">
        <v>0</v>
      </c>
      <c r="K9" s="128" t="e">
        <f>#REF!</f>
        <v>#REF!</v>
      </c>
      <c r="L9" s="33">
        <v>0</v>
      </c>
      <c r="M9" s="123">
        <v>0</v>
      </c>
      <c r="N9" s="7"/>
    </row>
    <row r="10" spans="1:14" ht="16.5" customHeight="1" x14ac:dyDescent="0.3">
      <c r="A10" s="49" t="s">
        <v>78</v>
      </c>
      <c r="B10" s="124">
        <v>0</v>
      </c>
      <c r="C10" s="125">
        <v>0</v>
      </c>
      <c r="D10" s="125">
        <v>0</v>
      </c>
      <c r="E10" s="125">
        <v>0</v>
      </c>
      <c r="F10" s="125">
        <v>0</v>
      </c>
      <c r="G10" s="125">
        <v>0</v>
      </c>
      <c r="H10" s="125">
        <v>0</v>
      </c>
      <c r="I10" s="125">
        <v>0</v>
      </c>
      <c r="J10" s="124">
        <v>0</v>
      </c>
      <c r="K10" s="128" t="e">
        <f>#REF!</f>
        <v>#REF!</v>
      </c>
      <c r="L10" s="130">
        <v>0</v>
      </c>
      <c r="M10" s="124">
        <v>0</v>
      </c>
    </row>
    <row r="11" spans="1:14" ht="16.5" customHeight="1" x14ac:dyDescent="0.3">
      <c r="A11" s="49" t="s">
        <v>79</v>
      </c>
      <c r="B11" s="123">
        <v>0</v>
      </c>
      <c r="C11" s="32">
        <v>0</v>
      </c>
      <c r="D11" s="32">
        <v>0</v>
      </c>
      <c r="E11" s="32">
        <v>0</v>
      </c>
      <c r="F11" s="32">
        <v>0</v>
      </c>
      <c r="G11" s="32">
        <v>0</v>
      </c>
      <c r="H11" s="32">
        <v>0</v>
      </c>
      <c r="I11" s="32">
        <v>0</v>
      </c>
      <c r="J11" s="123">
        <v>0</v>
      </c>
      <c r="K11" s="128" t="e">
        <f>#REF!</f>
        <v>#REF!</v>
      </c>
      <c r="L11" s="33">
        <v>0</v>
      </c>
      <c r="M11" s="123">
        <v>0</v>
      </c>
    </row>
    <row r="12" spans="1:14" ht="16.5" customHeight="1" x14ac:dyDescent="0.3">
      <c r="A12" s="49" t="s">
        <v>80</v>
      </c>
      <c r="B12" s="124">
        <v>0</v>
      </c>
      <c r="C12" s="125">
        <v>0</v>
      </c>
      <c r="D12" s="125">
        <v>0</v>
      </c>
      <c r="E12" s="125">
        <v>0</v>
      </c>
      <c r="F12" s="125">
        <v>0</v>
      </c>
      <c r="G12" s="125">
        <v>0</v>
      </c>
      <c r="H12" s="125">
        <v>0</v>
      </c>
      <c r="I12" s="125">
        <v>0</v>
      </c>
      <c r="J12" s="124">
        <v>0</v>
      </c>
      <c r="K12" s="128" t="e">
        <f>#REF!</f>
        <v>#REF!</v>
      </c>
      <c r="L12" s="130">
        <v>0</v>
      </c>
      <c r="M12" s="124">
        <v>0</v>
      </c>
    </row>
    <row r="13" spans="1:14" ht="16.5" customHeight="1" x14ac:dyDescent="0.3">
      <c r="A13" s="49" t="s">
        <v>81</v>
      </c>
      <c r="B13" s="123">
        <v>960.82799999999997</v>
      </c>
      <c r="C13" s="32">
        <v>0</v>
      </c>
      <c r="D13" s="32">
        <v>0</v>
      </c>
      <c r="E13" s="32">
        <v>0</v>
      </c>
      <c r="F13" s="32">
        <v>0</v>
      </c>
      <c r="G13" s="32">
        <v>0</v>
      </c>
      <c r="H13" s="32">
        <v>0</v>
      </c>
      <c r="I13" s="32">
        <v>-54.292000000000002</v>
      </c>
      <c r="J13" s="123">
        <v>1015.12</v>
      </c>
      <c r="K13" s="128" t="e">
        <f>#REF!</f>
        <v>#REF!</v>
      </c>
      <c r="L13" s="33">
        <v>0</v>
      </c>
      <c r="M13" s="123">
        <v>0</v>
      </c>
    </row>
    <row r="14" spans="1:14" ht="16.5" customHeight="1" x14ac:dyDescent="0.3">
      <c r="A14" s="49" t="s">
        <v>82</v>
      </c>
      <c r="B14" s="124">
        <v>113.1942416</v>
      </c>
      <c r="C14" s="125">
        <v>0</v>
      </c>
      <c r="D14" s="125">
        <v>0</v>
      </c>
      <c r="E14" s="125">
        <v>0</v>
      </c>
      <c r="F14" s="125">
        <v>0</v>
      </c>
      <c r="G14" s="125">
        <v>0</v>
      </c>
      <c r="H14" s="125">
        <v>0</v>
      </c>
      <c r="I14" s="125">
        <v>0</v>
      </c>
      <c r="J14" s="124">
        <v>0</v>
      </c>
      <c r="K14" s="128" t="e">
        <f>#REF!</f>
        <v>#REF!</v>
      </c>
      <c r="L14" s="130">
        <v>0</v>
      </c>
      <c r="M14" s="124">
        <v>0</v>
      </c>
    </row>
    <row r="15" spans="1:14" ht="16.5" customHeight="1" x14ac:dyDescent="0.3">
      <c r="A15" s="49" t="s">
        <v>83</v>
      </c>
      <c r="B15" s="123">
        <v>0</v>
      </c>
      <c r="C15" s="32">
        <v>0</v>
      </c>
      <c r="D15" s="32">
        <v>0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123">
        <v>0</v>
      </c>
      <c r="K15" s="128" t="e">
        <f>#REF!</f>
        <v>#REF!</v>
      </c>
      <c r="L15" s="33">
        <v>0</v>
      </c>
      <c r="M15" s="123">
        <v>0</v>
      </c>
    </row>
    <row r="16" spans="1:14" ht="16.5" customHeight="1" x14ac:dyDescent="0.3">
      <c r="A16" s="49" t="s">
        <v>84</v>
      </c>
      <c r="B16" s="124">
        <v>8340.8760000000002</v>
      </c>
      <c r="C16" s="125">
        <v>0</v>
      </c>
      <c r="D16" s="125">
        <v>0</v>
      </c>
      <c r="E16" s="125">
        <v>0</v>
      </c>
      <c r="F16" s="125">
        <v>0</v>
      </c>
      <c r="G16" s="125">
        <v>0</v>
      </c>
      <c r="H16" s="125">
        <v>0</v>
      </c>
      <c r="I16" s="125">
        <v>-3.1440000000000001</v>
      </c>
      <c r="J16" s="124">
        <v>8344.02</v>
      </c>
      <c r="K16" s="128" t="e">
        <f>#REF!</f>
        <v>#REF!</v>
      </c>
      <c r="L16" s="130">
        <v>8340.9249999999993</v>
      </c>
      <c r="M16" s="124">
        <v>0</v>
      </c>
    </row>
    <row r="17" spans="1:13" ht="16.5" customHeight="1" x14ac:dyDescent="0.3">
      <c r="A17" s="49" t="s">
        <v>85</v>
      </c>
      <c r="B17" s="123">
        <v>0</v>
      </c>
      <c r="C17" s="32">
        <v>0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123">
        <v>0</v>
      </c>
      <c r="K17" s="128" t="e">
        <f>#REF!</f>
        <v>#REF!</v>
      </c>
      <c r="L17" s="33">
        <v>0</v>
      </c>
      <c r="M17" s="123">
        <v>0</v>
      </c>
    </row>
    <row r="18" spans="1:13" ht="16.5" customHeight="1" x14ac:dyDescent="0.3">
      <c r="A18" s="49" t="s">
        <v>86</v>
      </c>
      <c r="B18" s="124">
        <v>1208.85829100246</v>
      </c>
      <c r="C18" s="125">
        <v>0</v>
      </c>
      <c r="D18" s="125">
        <v>0</v>
      </c>
      <c r="E18" s="125">
        <v>0</v>
      </c>
      <c r="F18" s="125">
        <v>0</v>
      </c>
      <c r="G18" s="125">
        <v>0</v>
      </c>
      <c r="H18" s="125">
        <v>0</v>
      </c>
      <c r="I18" s="125">
        <v>-300.75779799999998</v>
      </c>
      <c r="J18" s="124">
        <v>1509.6160890024601</v>
      </c>
      <c r="K18" s="128" t="e">
        <f>#REF!</f>
        <v>#REF!</v>
      </c>
      <c r="L18" s="130">
        <v>1208.85829100246</v>
      </c>
      <c r="M18" s="124">
        <v>0</v>
      </c>
    </row>
    <row r="19" spans="1:13" ht="16.5" customHeight="1" x14ac:dyDescent="0.3">
      <c r="A19" s="49" t="s">
        <v>87</v>
      </c>
      <c r="B19" s="123">
        <v>3551</v>
      </c>
      <c r="C19" s="32">
        <v>0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123">
        <v>0</v>
      </c>
      <c r="K19" s="128" t="e">
        <f>#REF!</f>
        <v>#REF!</v>
      </c>
      <c r="L19" s="33">
        <v>0</v>
      </c>
      <c r="M19" s="123">
        <v>0</v>
      </c>
    </row>
    <row r="20" spans="1:13" ht="16.5" customHeight="1" x14ac:dyDescent="0.3">
      <c r="A20" s="49" t="s">
        <v>88</v>
      </c>
      <c r="B20" s="124">
        <v>0</v>
      </c>
      <c r="C20" s="125">
        <v>0</v>
      </c>
      <c r="D20" s="125">
        <v>0</v>
      </c>
      <c r="E20" s="125">
        <v>0</v>
      </c>
      <c r="F20" s="125">
        <v>0</v>
      </c>
      <c r="G20" s="125">
        <v>0</v>
      </c>
      <c r="H20" s="125">
        <v>0</v>
      </c>
      <c r="I20" s="125">
        <v>0</v>
      </c>
      <c r="J20" s="124">
        <v>0</v>
      </c>
      <c r="K20" s="128" t="e">
        <f>#REF!</f>
        <v>#REF!</v>
      </c>
      <c r="L20" s="130">
        <v>2.1499999999999799</v>
      </c>
      <c r="M20" s="124">
        <v>0</v>
      </c>
    </row>
    <row r="21" spans="1:13" ht="16.5" customHeight="1" x14ac:dyDescent="0.3">
      <c r="A21" s="49" t="s">
        <v>89</v>
      </c>
      <c r="B21" s="123">
        <v>13.06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19.2</v>
      </c>
      <c r="J21" s="123">
        <v>-6.14</v>
      </c>
      <c r="K21" s="128" t="e">
        <f>#REF!</f>
        <v>#REF!</v>
      </c>
      <c r="L21" s="33">
        <v>-6.14</v>
      </c>
      <c r="M21" s="123">
        <v>0</v>
      </c>
    </row>
    <row r="22" spans="1:13" ht="16.5" customHeight="1" x14ac:dyDescent="0.3">
      <c r="A22" s="49" t="s">
        <v>90</v>
      </c>
      <c r="B22" s="124">
        <v>4274</v>
      </c>
      <c r="C22" s="125">
        <v>0</v>
      </c>
      <c r="D22" s="125">
        <v>0</v>
      </c>
      <c r="E22" s="125">
        <v>0</v>
      </c>
      <c r="F22" s="125">
        <v>0</v>
      </c>
      <c r="G22" s="125">
        <v>0</v>
      </c>
      <c r="H22" s="125">
        <v>1478</v>
      </c>
      <c r="I22" s="125">
        <v>0</v>
      </c>
      <c r="J22" s="124">
        <v>2796</v>
      </c>
      <c r="K22" s="128" t="e">
        <f>#REF!</f>
        <v>#REF!</v>
      </c>
      <c r="L22" s="130">
        <v>0</v>
      </c>
      <c r="M22" s="124">
        <v>0</v>
      </c>
    </row>
    <row r="23" spans="1:13" ht="16.5" customHeight="1" x14ac:dyDescent="0.3">
      <c r="A23" s="49" t="s">
        <v>91</v>
      </c>
      <c r="B23" s="123">
        <v>-58.300325440462998</v>
      </c>
      <c r="C23" s="32">
        <v>0</v>
      </c>
      <c r="D23" s="32">
        <v>0</v>
      </c>
      <c r="E23" s="32">
        <v>0</v>
      </c>
      <c r="F23" s="32">
        <v>0</v>
      </c>
      <c r="G23" s="32">
        <v>0</v>
      </c>
      <c r="H23" s="32">
        <v>31.564066870000001</v>
      </c>
      <c r="I23" s="32">
        <v>-75.392467749999994</v>
      </c>
      <c r="J23" s="123">
        <v>-14.471924560463</v>
      </c>
      <c r="K23" s="128" t="e">
        <f>#REF!</f>
        <v>#REF!</v>
      </c>
      <c r="L23" s="33">
        <v>-85.212965440462995</v>
      </c>
      <c r="M23" s="123">
        <v>26.91264</v>
      </c>
    </row>
    <row r="24" spans="1:13" ht="16.5" customHeight="1" x14ac:dyDescent="0.3">
      <c r="A24" s="49" t="s">
        <v>92</v>
      </c>
      <c r="B24" s="124">
        <v>3440</v>
      </c>
      <c r="C24" s="125">
        <v>0</v>
      </c>
      <c r="D24" s="125">
        <v>0</v>
      </c>
      <c r="E24" s="125">
        <v>0</v>
      </c>
      <c r="F24" s="125">
        <v>0</v>
      </c>
      <c r="G24" s="125">
        <v>0</v>
      </c>
      <c r="H24" s="125">
        <v>186</v>
      </c>
      <c r="I24" s="125">
        <v>-496</v>
      </c>
      <c r="J24" s="124">
        <v>3750</v>
      </c>
      <c r="K24" s="128" t="e">
        <f>#REF!</f>
        <v>#REF!</v>
      </c>
      <c r="L24" s="130">
        <v>0</v>
      </c>
      <c r="M24" s="124">
        <v>0</v>
      </c>
    </row>
    <row r="25" spans="1:13" ht="16.5" customHeight="1" x14ac:dyDescent="0.3">
      <c r="A25" s="49" t="s">
        <v>93</v>
      </c>
      <c r="B25" s="123">
        <v>0</v>
      </c>
      <c r="C25" s="32">
        <v>0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123">
        <v>0</v>
      </c>
      <c r="K25" s="128" t="e">
        <f>#REF!</f>
        <v>#REF!</v>
      </c>
      <c r="L25" s="33">
        <v>0</v>
      </c>
      <c r="M25" s="123">
        <v>0</v>
      </c>
    </row>
    <row r="26" spans="1:13" ht="16.5" customHeight="1" x14ac:dyDescent="0.3">
      <c r="A26" s="49" t="s">
        <v>94</v>
      </c>
      <c r="B26" s="124">
        <v>2192.9189999999999</v>
      </c>
      <c r="C26" s="125">
        <v>0</v>
      </c>
      <c r="D26" s="125">
        <v>0</v>
      </c>
      <c r="E26" s="125">
        <v>0</v>
      </c>
      <c r="F26" s="125">
        <v>0</v>
      </c>
      <c r="G26" s="125">
        <v>12.407</v>
      </c>
      <c r="H26" s="125">
        <v>2046.434</v>
      </c>
      <c r="I26" s="125">
        <v>0</v>
      </c>
      <c r="J26" s="124">
        <v>134.078</v>
      </c>
      <c r="K26" s="128" t="e">
        <f>#REF!</f>
        <v>#REF!</v>
      </c>
      <c r="L26" s="130">
        <v>0</v>
      </c>
      <c r="M26" s="124">
        <v>0</v>
      </c>
    </row>
    <row r="27" spans="1:13" ht="16.5" customHeight="1" x14ac:dyDescent="0.3">
      <c r="A27" s="49" t="s">
        <v>95</v>
      </c>
      <c r="B27" s="123">
        <v>-118.30183005000001</v>
      </c>
      <c r="C27" s="32">
        <v>0</v>
      </c>
      <c r="D27" s="32">
        <v>0</v>
      </c>
      <c r="E27" s="32">
        <v>0</v>
      </c>
      <c r="F27" s="32">
        <v>-1.5102953299999999</v>
      </c>
      <c r="G27" s="32">
        <v>0</v>
      </c>
      <c r="H27" s="32">
        <v>-21.067038239999999</v>
      </c>
      <c r="I27" s="32">
        <v>0</v>
      </c>
      <c r="J27" s="123">
        <v>-95.724496479999999</v>
      </c>
      <c r="K27" s="128" t="e">
        <f>#REF!</f>
        <v>#REF!</v>
      </c>
      <c r="L27" s="33">
        <v>-118.30183005000001</v>
      </c>
      <c r="M27" s="123">
        <v>0</v>
      </c>
    </row>
    <row r="28" spans="1:13" ht="16.5" customHeight="1" x14ac:dyDescent="0.3">
      <c r="A28" s="49" t="s">
        <v>96</v>
      </c>
      <c r="B28" s="124">
        <v>-1.468</v>
      </c>
      <c r="C28" s="125">
        <v>0</v>
      </c>
      <c r="D28" s="125">
        <v>0</v>
      </c>
      <c r="E28" s="125">
        <v>0</v>
      </c>
      <c r="F28" s="125">
        <v>0</v>
      </c>
      <c r="G28" s="125">
        <v>0</v>
      </c>
      <c r="H28" s="125">
        <v>0</v>
      </c>
      <c r="I28" s="125">
        <v>0</v>
      </c>
      <c r="J28" s="124">
        <v>-1.468</v>
      </c>
      <c r="K28" s="128" t="e">
        <f>#REF!</f>
        <v>#REF!</v>
      </c>
      <c r="L28" s="130">
        <v>0</v>
      </c>
      <c r="M28" s="124">
        <v>0</v>
      </c>
    </row>
    <row r="29" spans="1:13" ht="16.5" customHeight="1" x14ac:dyDescent="0.3">
      <c r="A29" s="49" t="s">
        <v>97</v>
      </c>
      <c r="B29" s="123">
        <v>0</v>
      </c>
      <c r="C29" s="32">
        <v>0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123">
        <v>0</v>
      </c>
      <c r="K29" s="128" t="e">
        <f>#REF!</f>
        <v>#REF!</v>
      </c>
      <c r="L29" s="33">
        <v>0</v>
      </c>
      <c r="M29" s="123">
        <v>0</v>
      </c>
    </row>
    <row r="30" spans="1:13" ht="16.5" customHeight="1" x14ac:dyDescent="0.3">
      <c r="A30" s="49" t="s">
        <v>98</v>
      </c>
      <c r="B30" s="124">
        <v>0</v>
      </c>
      <c r="C30" s="125">
        <v>0</v>
      </c>
      <c r="D30" s="125">
        <v>0</v>
      </c>
      <c r="E30" s="125">
        <v>0</v>
      </c>
      <c r="F30" s="125">
        <v>0</v>
      </c>
      <c r="G30" s="125">
        <v>0</v>
      </c>
      <c r="H30" s="125">
        <v>0</v>
      </c>
      <c r="I30" s="125">
        <v>0</v>
      </c>
      <c r="J30" s="124">
        <v>0</v>
      </c>
      <c r="K30" s="128" t="e">
        <f>#REF!</f>
        <v>#REF!</v>
      </c>
      <c r="L30" s="130">
        <v>0</v>
      </c>
      <c r="M30" s="124">
        <v>0</v>
      </c>
    </row>
    <row r="31" spans="1:13" ht="16.5" customHeight="1" x14ac:dyDescent="0.3">
      <c r="A31" s="49" t="s">
        <v>99</v>
      </c>
      <c r="B31" s="123">
        <v>-9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32">
        <v>-9</v>
      </c>
      <c r="J31" s="123">
        <v>0</v>
      </c>
      <c r="K31" s="128" t="e">
        <f>#REF!</f>
        <v>#REF!</v>
      </c>
      <c r="L31" s="33">
        <v>-9</v>
      </c>
      <c r="M31" s="123">
        <v>0</v>
      </c>
    </row>
    <row r="32" spans="1:13" ht="16.5" customHeight="1" x14ac:dyDescent="0.3">
      <c r="A32" s="49" t="s">
        <v>100</v>
      </c>
      <c r="B32" s="124">
        <v>1404</v>
      </c>
      <c r="C32" s="125">
        <v>0</v>
      </c>
      <c r="D32" s="125">
        <v>0</v>
      </c>
      <c r="E32" s="125">
        <v>0</v>
      </c>
      <c r="F32" s="125">
        <v>0</v>
      </c>
      <c r="G32" s="125">
        <v>0</v>
      </c>
      <c r="H32" s="125">
        <v>0</v>
      </c>
      <c r="I32" s="125">
        <v>1296</v>
      </c>
      <c r="J32" s="124">
        <v>108</v>
      </c>
      <c r="K32" s="128" t="e">
        <f>#REF!</f>
        <v>#REF!</v>
      </c>
      <c r="L32" s="130">
        <v>108</v>
      </c>
      <c r="M32" s="124">
        <v>0</v>
      </c>
    </row>
    <row r="33" spans="1:13" ht="16.5" customHeight="1" x14ac:dyDescent="0.3">
      <c r="A33" s="49" t="s">
        <v>101</v>
      </c>
      <c r="B33" s="123">
        <v>1354.77365790563</v>
      </c>
      <c r="C33" s="32">
        <v>0</v>
      </c>
      <c r="D33" s="32">
        <v>0</v>
      </c>
      <c r="E33" s="32">
        <v>0</v>
      </c>
      <c r="F33" s="32">
        <v>0</v>
      </c>
      <c r="G33" s="32">
        <v>0</v>
      </c>
      <c r="H33" s="32">
        <v>0</v>
      </c>
      <c r="I33" s="32">
        <v>-47.830573819171001</v>
      </c>
      <c r="J33" s="123">
        <v>1402.60423172481</v>
      </c>
      <c r="K33" s="128" t="e">
        <f>#REF!</f>
        <v>#REF!</v>
      </c>
      <c r="L33" s="33">
        <v>0</v>
      </c>
      <c r="M33" s="123">
        <v>0</v>
      </c>
    </row>
    <row r="34" spans="1:13" ht="16.5" customHeight="1" x14ac:dyDescent="0.3">
      <c r="A34" s="49" t="s">
        <v>102</v>
      </c>
      <c r="B34" s="124">
        <v>0</v>
      </c>
      <c r="C34" s="125">
        <v>0</v>
      </c>
      <c r="D34" s="125">
        <v>0</v>
      </c>
      <c r="E34" s="125">
        <v>0</v>
      </c>
      <c r="F34" s="125">
        <v>0</v>
      </c>
      <c r="G34" s="125">
        <v>0</v>
      </c>
      <c r="H34" s="125">
        <v>0</v>
      </c>
      <c r="I34" s="125">
        <v>0</v>
      </c>
      <c r="J34" s="124">
        <v>0</v>
      </c>
      <c r="K34" s="128" t="e">
        <f>#REF!</f>
        <v>#REF!</v>
      </c>
      <c r="L34" s="130">
        <v>0</v>
      </c>
      <c r="M34" s="124">
        <v>0</v>
      </c>
    </row>
    <row r="35" spans="1:13" ht="16.5" customHeight="1" x14ac:dyDescent="0.3">
      <c r="A35" s="49" t="s">
        <v>103</v>
      </c>
      <c r="B35" s="123">
        <v>494.95699999999999</v>
      </c>
      <c r="C35" s="32">
        <v>0</v>
      </c>
      <c r="D35" s="32">
        <v>0</v>
      </c>
      <c r="E35" s="32">
        <v>0</v>
      </c>
      <c r="F35" s="32">
        <v>0</v>
      </c>
      <c r="G35" s="32">
        <v>0</v>
      </c>
      <c r="H35" s="32">
        <v>0</v>
      </c>
      <c r="I35" s="32">
        <v>0</v>
      </c>
      <c r="J35" s="123">
        <v>494.95699999999999</v>
      </c>
      <c r="K35" s="128" t="e">
        <f>#REF!</f>
        <v>#REF!</v>
      </c>
      <c r="L35" s="33">
        <v>494.95699999999999</v>
      </c>
      <c r="M35" s="123">
        <v>0</v>
      </c>
    </row>
    <row r="36" spans="1:13" ht="16.5" customHeight="1" x14ac:dyDescent="0.3">
      <c r="K36" s="1"/>
    </row>
    <row r="37" spans="1:13" ht="16.5" customHeight="1" x14ac:dyDescent="0.3">
      <c r="A37" s="39"/>
      <c r="B37" s="39"/>
      <c r="C37" s="39"/>
      <c r="D37" s="39"/>
      <c r="E37" s="39"/>
      <c r="F37" s="39"/>
      <c r="G37" s="39"/>
      <c r="H37" s="39"/>
      <c r="I37" s="39"/>
      <c r="J37" s="39"/>
      <c r="L37" s="39"/>
      <c r="M37" s="39"/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/FT2uBgfq99q84Fse+loJleiSNiaLjmkSyhox9QtshSz0rIppBCFOwcWG/FTIMNnJ4+xTkcmQzbUbf99vl31yQ==" saltValue="yfOQI00N0rvKDGo3vyQdQA==" spinCount="100000" sheet="1" objects="1" scenarios="1"/>
  <mergeCells count="1">
    <mergeCell ref="A1:B1"/>
  </mergeCells>
  <conditionalFormatting sqref="B9:M35 B8:J8 L8:M8">
    <cfRule type="cellIs" dxfId="43" priority="2" operator="between">
      <formula>0</formula>
      <formula>0.1</formula>
    </cfRule>
    <cfRule type="cellIs" dxfId="42" priority="3" operator="lessThan">
      <formula>0</formula>
    </cfRule>
    <cfRule type="cellIs" dxfId="41" priority="4" operator="greaterThanOrEqual">
      <formula>0.1</formula>
    </cfRule>
  </conditionalFormatting>
  <conditionalFormatting sqref="A1:XFD1048576">
    <cfRule type="cellIs" dxfId="40" priority="1" operator="between">
      <formula>-0.1</formula>
      <formula>0</formula>
    </cfRule>
  </conditionalFormatting>
  <pageMargins left="0.7" right="0.7" top="0.75" bottom="0.75" header="0.3" footer="0.3"/>
  <pageSetup paperSize="9" scale="59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>
    <pageSetUpPr fitToPage="1"/>
  </sheetPr>
  <dimension ref="A1:K39"/>
  <sheetViews>
    <sheetView showGridLines="0" showZeros="0" zoomScale="85" zoomScaleNormal="85" workbookViewId="0">
      <selection activeCell="A100" sqref="A100"/>
    </sheetView>
  </sheetViews>
  <sheetFormatPr defaultColWidth="16.7109375" defaultRowHeight="16.5" customHeight="1" x14ac:dyDescent="0.3"/>
  <cols>
    <col min="1" max="5" width="16.7109375" style="1"/>
    <col min="6" max="6" width="1.140625" style="52" customWidth="1"/>
    <col min="7" max="16384" width="16.7109375" style="1"/>
  </cols>
  <sheetData>
    <row r="1" spans="1:11" ht="16.5" customHeight="1" x14ac:dyDescent="0.3">
      <c r="A1" s="175" t="str">
        <f>'Table of Contents'!C36</f>
        <v>Table 2.18</v>
      </c>
      <c r="B1" s="175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"AIF: "&amp;'Table of Contents'!A36&amp;", "&amp;'Table of Contents'!A3</f>
        <v>AIF: Total Net Sales of ETFs and Funds of Funds, 2016:Q2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110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4" t="s">
        <v>197</v>
      </c>
      <c r="C6" s="54"/>
      <c r="D6" s="54"/>
      <c r="E6" s="54"/>
      <c r="F6" s="38"/>
      <c r="G6" s="54" t="s">
        <v>198</v>
      </c>
      <c r="H6" s="54"/>
      <c r="I6" s="54"/>
      <c r="J6" s="54"/>
      <c r="K6" s="54"/>
    </row>
    <row r="7" spans="1:11" ht="16.5" customHeight="1" thickBot="1" x14ac:dyDescent="0.35">
      <c r="A7" s="39"/>
      <c r="B7" s="55" t="s">
        <v>114</v>
      </c>
      <c r="C7" s="49" t="s">
        <v>111</v>
      </c>
      <c r="D7" s="49" t="s">
        <v>112</v>
      </c>
      <c r="E7" s="49" t="s">
        <v>113</v>
      </c>
      <c r="F7" s="56"/>
      <c r="G7" s="55" t="s">
        <v>114</v>
      </c>
      <c r="H7" s="49" t="s">
        <v>111</v>
      </c>
      <c r="I7" s="49" t="s">
        <v>115</v>
      </c>
      <c r="J7" s="49" t="s">
        <v>116</v>
      </c>
      <c r="K7" s="49" t="s">
        <v>113</v>
      </c>
    </row>
    <row r="8" spans="1:11" ht="16.5" customHeight="1" x14ac:dyDescent="0.3">
      <c r="A8" s="49" t="s">
        <v>76</v>
      </c>
      <c r="B8" s="120">
        <v>0</v>
      </c>
      <c r="C8" s="117">
        <v>0</v>
      </c>
      <c r="D8" s="117">
        <v>0</v>
      </c>
      <c r="E8" s="117">
        <v>0</v>
      </c>
      <c r="F8" s="52" t="e">
        <f>#REF!</f>
        <v>#REF!</v>
      </c>
      <c r="G8" s="117">
        <v>-23.065999999999999</v>
      </c>
      <c r="H8" s="117">
        <v>43.671999999999997</v>
      </c>
      <c r="I8" s="117">
        <v>-14.013</v>
      </c>
      <c r="J8" s="117">
        <v>-62.119</v>
      </c>
      <c r="K8" s="117">
        <v>9.3940000000000001</v>
      </c>
    </row>
    <row r="9" spans="1:11" s="52" customFormat="1" ht="16.5" customHeight="1" x14ac:dyDescent="0.3">
      <c r="A9" s="50" t="s">
        <v>77</v>
      </c>
      <c r="B9" s="105">
        <v>0</v>
      </c>
      <c r="C9" s="99">
        <v>0</v>
      </c>
      <c r="D9" s="99">
        <v>0</v>
      </c>
      <c r="E9" s="105">
        <v>0</v>
      </c>
      <c r="G9" s="105">
        <v>0</v>
      </c>
      <c r="H9" s="99">
        <v>0</v>
      </c>
      <c r="I9" s="99">
        <v>0</v>
      </c>
      <c r="J9" s="99">
        <v>0</v>
      </c>
      <c r="K9" s="105">
        <v>0</v>
      </c>
    </row>
    <row r="10" spans="1:11" ht="16.5" customHeight="1" x14ac:dyDescent="0.3">
      <c r="A10" s="49" t="s">
        <v>78</v>
      </c>
      <c r="B10" s="6">
        <v>0</v>
      </c>
      <c r="C10" s="107">
        <v>0</v>
      </c>
      <c r="D10" s="107">
        <v>0</v>
      </c>
      <c r="E10" s="6">
        <v>0</v>
      </c>
      <c r="G10" s="6">
        <v>0</v>
      </c>
      <c r="H10" s="107">
        <v>0</v>
      </c>
      <c r="I10" s="107">
        <v>0</v>
      </c>
      <c r="J10" s="107">
        <v>0</v>
      </c>
      <c r="K10" s="6">
        <v>0</v>
      </c>
    </row>
    <row r="11" spans="1:11" ht="16.5" customHeight="1" x14ac:dyDescent="0.3">
      <c r="A11" s="49" t="s">
        <v>79</v>
      </c>
      <c r="B11" s="105">
        <v>0</v>
      </c>
      <c r="C11" s="99">
        <v>0</v>
      </c>
      <c r="D11" s="99">
        <v>0</v>
      </c>
      <c r="E11" s="105">
        <v>0</v>
      </c>
      <c r="G11" s="105">
        <v>0</v>
      </c>
      <c r="H11" s="99">
        <v>0</v>
      </c>
      <c r="I11" s="99">
        <v>0</v>
      </c>
      <c r="J11" s="99">
        <v>0</v>
      </c>
      <c r="K11" s="105">
        <v>0</v>
      </c>
    </row>
    <row r="12" spans="1:11" ht="16.5" customHeight="1" x14ac:dyDescent="0.3">
      <c r="A12" s="49" t="s">
        <v>80</v>
      </c>
      <c r="B12" s="6">
        <v>0</v>
      </c>
      <c r="C12" s="107">
        <v>0</v>
      </c>
      <c r="D12" s="107">
        <v>0</v>
      </c>
      <c r="E12" s="6">
        <v>0</v>
      </c>
      <c r="F12" s="113"/>
      <c r="G12" s="6">
        <v>0</v>
      </c>
      <c r="H12" s="107">
        <v>0</v>
      </c>
      <c r="I12" s="107">
        <v>0</v>
      </c>
      <c r="J12" s="107">
        <v>0</v>
      </c>
      <c r="K12" s="6">
        <v>0</v>
      </c>
    </row>
    <row r="13" spans="1:11" ht="16.5" customHeight="1" x14ac:dyDescent="0.3">
      <c r="A13" s="49" t="s">
        <v>81</v>
      </c>
      <c r="B13" s="105">
        <v>0</v>
      </c>
      <c r="C13" s="99">
        <v>0</v>
      </c>
      <c r="D13" s="99">
        <v>0</v>
      </c>
      <c r="E13" s="105">
        <v>0</v>
      </c>
      <c r="F13" s="113"/>
      <c r="G13" s="105">
        <v>-21.16</v>
      </c>
      <c r="H13" s="99">
        <v>-72.033000000000001</v>
      </c>
      <c r="I13" s="99">
        <v>368.67599999999999</v>
      </c>
      <c r="J13" s="99">
        <v>-317.803</v>
      </c>
      <c r="K13" s="105">
        <v>0</v>
      </c>
    </row>
    <row r="14" spans="1:11" ht="16.5" customHeight="1" x14ac:dyDescent="0.3">
      <c r="A14" s="49" t="s">
        <v>82</v>
      </c>
      <c r="B14" s="6">
        <v>0</v>
      </c>
      <c r="C14" s="107">
        <v>0</v>
      </c>
      <c r="D14" s="107">
        <v>0</v>
      </c>
      <c r="E14" s="6">
        <v>0</v>
      </c>
      <c r="F14" s="113"/>
      <c r="G14" s="6">
        <v>133.82799800000001</v>
      </c>
      <c r="H14" s="107">
        <v>-92.228543200000004</v>
      </c>
      <c r="I14" s="107">
        <v>226.0565412</v>
      </c>
      <c r="J14" s="107">
        <v>0</v>
      </c>
      <c r="K14" s="6">
        <v>0</v>
      </c>
    </row>
    <row r="15" spans="1:11" ht="16.5" customHeight="1" x14ac:dyDescent="0.3">
      <c r="A15" s="49" t="s">
        <v>83</v>
      </c>
      <c r="B15" s="105">
        <v>0</v>
      </c>
      <c r="C15" s="99">
        <v>0</v>
      </c>
      <c r="D15" s="99">
        <v>0</v>
      </c>
      <c r="E15" s="105">
        <v>0</v>
      </c>
      <c r="F15" s="113"/>
      <c r="G15" s="105">
        <v>0</v>
      </c>
      <c r="H15" s="99">
        <v>0</v>
      </c>
      <c r="I15" s="99">
        <v>0</v>
      </c>
      <c r="J15" s="99">
        <v>0</v>
      </c>
      <c r="K15" s="105">
        <v>0</v>
      </c>
    </row>
    <row r="16" spans="1:11" ht="16.5" customHeight="1" x14ac:dyDescent="0.3">
      <c r="A16" s="49" t="s">
        <v>84</v>
      </c>
      <c r="B16" s="6">
        <v>0</v>
      </c>
      <c r="C16" s="107">
        <v>0</v>
      </c>
      <c r="D16" s="107">
        <v>0</v>
      </c>
      <c r="E16" s="6">
        <v>0</v>
      </c>
      <c r="F16" s="113"/>
      <c r="G16" s="6">
        <v>2048.5610000000001</v>
      </c>
      <c r="H16" s="107">
        <v>35.844000000000001</v>
      </c>
      <c r="I16" s="107">
        <v>-5.2999999999999999E-2</v>
      </c>
      <c r="J16" s="107">
        <v>1673.278</v>
      </c>
      <c r="K16" s="6">
        <v>339.49200000000002</v>
      </c>
    </row>
    <row r="17" spans="1:11" ht="16.5" customHeight="1" x14ac:dyDescent="0.3">
      <c r="A17" s="49" t="s">
        <v>85</v>
      </c>
      <c r="B17" s="105">
        <v>0</v>
      </c>
      <c r="C17" s="99">
        <v>0</v>
      </c>
      <c r="D17" s="99">
        <v>0</v>
      </c>
      <c r="E17" s="105">
        <v>0</v>
      </c>
      <c r="F17" s="113"/>
      <c r="G17" s="105">
        <v>0</v>
      </c>
      <c r="H17" s="99">
        <v>0</v>
      </c>
      <c r="I17" s="99">
        <v>0</v>
      </c>
      <c r="J17" s="99">
        <v>0</v>
      </c>
      <c r="K17" s="105">
        <v>0</v>
      </c>
    </row>
    <row r="18" spans="1:11" ht="16.5" customHeight="1" x14ac:dyDescent="0.3">
      <c r="A18" s="49" t="s">
        <v>86</v>
      </c>
      <c r="B18" s="6">
        <v>0</v>
      </c>
      <c r="C18" s="107">
        <v>0</v>
      </c>
      <c r="D18" s="107">
        <v>0</v>
      </c>
      <c r="E18" s="6">
        <v>0</v>
      </c>
      <c r="F18" s="113"/>
      <c r="G18" s="6">
        <v>-13818.501437348999</v>
      </c>
      <c r="H18" s="107">
        <v>-5355.1984792391004</v>
      </c>
      <c r="I18" s="107">
        <v>4780.0473176776004</v>
      </c>
      <c r="J18" s="107">
        <v>-16764.633682616</v>
      </c>
      <c r="K18" s="6">
        <v>3521.2834068280099</v>
      </c>
    </row>
    <row r="19" spans="1:11" ht="16.5" customHeight="1" x14ac:dyDescent="0.3">
      <c r="A19" s="49" t="s">
        <v>87</v>
      </c>
      <c r="B19" s="105">
        <v>0</v>
      </c>
      <c r="C19" s="99">
        <v>0</v>
      </c>
      <c r="D19" s="99">
        <v>0</v>
      </c>
      <c r="E19" s="105">
        <v>0</v>
      </c>
      <c r="F19" s="113"/>
      <c r="G19" s="105">
        <v>0</v>
      </c>
      <c r="H19" s="99">
        <v>0</v>
      </c>
      <c r="I19" s="99">
        <v>0</v>
      </c>
      <c r="J19" s="99">
        <v>0</v>
      </c>
      <c r="K19" s="105">
        <v>0</v>
      </c>
    </row>
    <row r="20" spans="1:11" ht="16.5" customHeight="1" x14ac:dyDescent="0.3">
      <c r="A20" s="49" t="s">
        <v>88</v>
      </c>
      <c r="B20" s="6">
        <v>0</v>
      </c>
      <c r="C20" s="107">
        <v>0</v>
      </c>
      <c r="D20" s="107">
        <v>0</v>
      </c>
      <c r="E20" s="6">
        <v>0</v>
      </c>
      <c r="F20" s="113"/>
      <c r="G20" s="6">
        <v>-195.5</v>
      </c>
      <c r="H20" s="107">
        <v>0</v>
      </c>
      <c r="I20" s="107">
        <v>0</v>
      </c>
      <c r="J20" s="107">
        <v>-197.22</v>
      </c>
      <c r="K20" s="6">
        <v>1.72</v>
      </c>
    </row>
    <row r="21" spans="1:11" ht="16.5" customHeight="1" x14ac:dyDescent="0.3">
      <c r="A21" s="49" t="s">
        <v>89</v>
      </c>
      <c r="B21" s="105">
        <v>0</v>
      </c>
      <c r="C21" s="99">
        <v>0</v>
      </c>
      <c r="D21" s="99">
        <v>0</v>
      </c>
      <c r="E21" s="105">
        <v>0</v>
      </c>
      <c r="F21" s="113"/>
      <c r="G21" s="105">
        <v>-9.52</v>
      </c>
      <c r="H21" s="99">
        <v>0</v>
      </c>
      <c r="I21" s="99">
        <v>0</v>
      </c>
      <c r="J21" s="99">
        <v>0</v>
      </c>
      <c r="K21" s="105">
        <v>-9.52</v>
      </c>
    </row>
    <row r="22" spans="1:11" ht="16.5" customHeight="1" x14ac:dyDescent="0.3">
      <c r="A22" s="49" t="s">
        <v>90</v>
      </c>
      <c r="B22" s="6">
        <v>0</v>
      </c>
      <c r="C22" s="107">
        <v>0</v>
      </c>
      <c r="D22" s="107">
        <v>0</v>
      </c>
      <c r="E22" s="6">
        <v>0</v>
      </c>
      <c r="F22" s="113"/>
      <c r="G22" s="6">
        <v>516</v>
      </c>
      <c r="H22" s="107">
        <v>0</v>
      </c>
      <c r="I22" s="107">
        <v>0</v>
      </c>
      <c r="J22" s="107">
        <v>0</v>
      </c>
      <c r="K22" s="6">
        <v>0</v>
      </c>
    </row>
    <row r="23" spans="1:11" ht="16.5" customHeight="1" x14ac:dyDescent="0.3">
      <c r="A23" s="49" t="s">
        <v>91</v>
      </c>
      <c r="B23" s="105">
        <v>0</v>
      </c>
      <c r="C23" s="99">
        <v>0</v>
      </c>
      <c r="D23" s="99">
        <v>0</v>
      </c>
      <c r="E23" s="105">
        <v>0</v>
      </c>
      <c r="F23" s="113"/>
      <c r="G23" s="105">
        <v>-101.25704723816</v>
      </c>
      <c r="H23" s="99">
        <v>-3.0261422913763001</v>
      </c>
      <c r="I23" s="99">
        <v>0</v>
      </c>
      <c r="J23" s="99">
        <v>0</v>
      </c>
      <c r="K23" s="105">
        <v>-98.230904946783994</v>
      </c>
    </row>
    <row r="24" spans="1:11" ht="16.5" customHeight="1" x14ac:dyDescent="0.3">
      <c r="A24" s="49" t="s">
        <v>92</v>
      </c>
      <c r="B24" s="6">
        <v>4</v>
      </c>
      <c r="C24" s="107">
        <v>0</v>
      </c>
      <c r="D24" s="107">
        <v>0</v>
      </c>
      <c r="E24" s="6">
        <v>0</v>
      </c>
      <c r="F24" s="113"/>
      <c r="G24" s="6">
        <v>-1305</v>
      </c>
      <c r="H24" s="107">
        <v>0</v>
      </c>
      <c r="I24" s="107">
        <v>0</v>
      </c>
      <c r="J24" s="107">
        <v>0</v>
      </c>
      <c r="K24" s="6">
        <v>0</v>
      </c>
    </row>
    <row r="25" spans="1:11" ht="16.5" customHeight="1" x14ac:dyDescent="0.3">
      <c r="A25" s="49" t="s">
        <v>93</v>
      </c>
      <c r="B25" s="105">
        <v>0</v>
      </c>
      <c r="C25" s="99">
        <v>0</v>
      </c>
      <c r="D25" s="99">
        <v>0</v>
      </c>
      <c r="E25" s="105">
        <v>0</v>
      </c>
      <c r="F25" s="113"/>
      <c r="G25" s="105">
        <v>0</v>
      </c>
      <c r="H25" s="99">
        <v>0</v>
      </c>
      <c r="I25" s="99">
        <v>0</v>
      </c>
      <c r="J25" s="99">
        <v>0</v>
      </c>
      <c r="K25" s="105">
        <v>0</v>
      </c>
    </row>
    <row r="26" spans="1:11" ht="16.5" customHeight="1" x14ac:dyDescent="0.3">
      <c r="A26" s="49" t="s">
        <v>94</v>
      </c>
      <c r="B26" s="6">
        <v>0</v>
      </c>
      <c r="C26" s="107">
        <v>0</v>
      </c>
      <c r="D26" s="107">
        <v>0</v>
      </c>
      <c r="E26" s="6">
        <v>0</v>
      </c>
      <c r="F26" s="113"/>
      <c r="G26" s="6">
        <v>-230.25800000000001</v>
      </c>
      <c r="H26" s="107">
        <v>-172.06200000000001</v>
      </c>
      <c r="I26" s="107">
        <v>46.006999999999998</v>
      </c>
      <c r="J26" s="107">
        <v>11.747</v>
      </c>
      <c r="K26" s="6">
        <v>-115.95</v>
      </c>
    </row>
    <row r="27" spans="1:11" ht="16.5" customHeight="1" x14ac:dyDescent="0.3">
      <c r="A27" s="49" t="s">
        <v>95</v>
      </c>
      <c r="B27" s="105">
        <v>0</v>
      </c>
      <c r="C27" s="99">
        <v>0</v>
      </c>
      <c r="D27" s="99">
        <v>0</v>
      </c>
      <c r="E27" s="105">
        <v>0</v>
      </c>
      <c r="F27" s="113"/>
      <c r="G27" s="105">
        <v>-64.067980570000003</v>
      </c>
      <c r="H27" s="99">
        <v>0</v>
      </c>
      <c r="I27" s="99">
        <v>-0.41858663000000002</v>
      </c>
      <c r="J27" s="99">
        <v>-2.7647062299999998</v>
      </c>
      <c r="K27" s="105">
        <v>-60.884687710000001</v>
      </c>
    </row>
    <row r="28" spans="1:11" ht="16.5" customHeight="1" x14ac:dyDescent="0.3">
      <c r="A28" s="49" t="s">
        <v>96</v>
      </c>
      <c r="B28" s="6">
        <v>0</v>
      </c>
      <c r="C28" s="107">
        <v>0</v>
      </c>
      <c r="D28" s="107">
        <v>0</v>
      </c>
      <c r="E28" s="6">
        <v>0</v>
      </c>
      <c r="F28" s="113"/>
      <c r="G28" s="6">
        <v>0</v>
      </c>
      <c r="H28" s="107">
        <v>0</v>
      </c>
      <c r="I28" s="107">
        <v>0</v>
      </c>
      <c r="J28" s="107">
        <v>0</v>
      </c>
      <c r="K28" s="6">
        <v>0</v>
      </c>
    </row>
    <row r="29" spans="1:11" ht="16.5" customHeight="1" x14ac:dyDescent="0.3">
      <c r="A29" s="49" t="s">
        <v>97</v>
      </c>
      <c r="B29" s="105">
        <v>0</v>
      </c>
      <c r="C29" s="99">
        <v>0</v>
      </c>
      <c r="D29" s="99">
        <v>0</v>
      </c>
      <c r="E29" s="105">
        <v>0</v>
      </c>
      <c r="F29" s="113"/>
      <c r="G29" s="105">
        <v>0</v>
      </c>
      <c r="H29" s="99">
        <v>0</v>
      </c>
      <c r="I29" s="99">
        <v>0</v>
      </c>
      <c r="J29" s="99">
        <v>0</v>
      </c>
      <c r="K29" s="105">
        <v>0</v>
      </c>
    </row>
    <row r="30" spans="1:11" ht="16.5" customHeight="1" x14ac:dyDescent="0.3">
      <c r="A30" s="49" t="s">
        <v>98</v>
      </c>
      <c r="B30" s="6">
        <v>0</v>
      </c>
      <c r="C30" s="107">
        <v>0</v>
      </c>
      <c r="D30" s="107">
        <v>0</v>
      </c>
      <c r="E30" s="6">
        <v>0</v>
      </c>
      <c r="F30" s="113"/>
      <c r="G30" s="6">
        <v>0</v>
      </c>
      <c r="H30" s="107">
        <v>0</v>
      </c>
      <c r="I30" s="107">
        <v>0</v>
      </c>
      <c r="J30" s="107">
        <v>0</v>
      </c>
      <c r="K30" s="6">
        <v>0</v>
      </c>
    </row>
    <row r="31" spans="1:11" ht="16.5" customHeight="1" x14ac:dyDescent="0.3">
      <c r="A31" s="49" t="s">
        <v>99</v>
      </c>
      <c r="B31" s="105">
        <v>0</v>
      </c>
      <c r="C31" s="99">
        <v>0</v>
      </c>
      <c r="D31" s="99">
        <v>0</v>
      </c>
      <c r="E31" s="105">
        <v>0</v>
      </c>
      <c r="F31" s="113"/>
      <c r="G31" s="105">
        <v>0</v>
      </c>
      <c r="H31" s="99">
        <v>0</v>
      </c>
      <c r="I31" s="99">
        <v>0</v>
      </c>
      <c r="J31" s="99">
        <v>0</v>
      </c>
      <c r="K31" s="105">
        <v>0</v>
      </c>
    </row>
    <row r="32" spans="1:11" ht="16.5" customHeight="1" x14ac:dyDescent="0.3">
      <c r="A32" s="49" t="s">
        <v>100</v>
      </c>
      <c r="B32" s="6">
        <v>-63</v>
      </c>
      <c r="C32" s="107">
        <v>-63</v>
      </c>
      <c r="D32" s="107">
        <v>0</v>
      </c>
      <c r="E32" s="6">
        <v>0</v>
      </c>
      <c r="F32" s="113"/>
      <c r="G32" s="6">
        <v>-613</v>
      </c>
      <c r="H32" s="107">
        <v>-108</v>
      </c>
      <c r="I32" s="107">
        <v>-258</v>
      </c>
      <c r="J32" s="107">
        <v>-349</v>
      </c>
      <c r="K32" s="6">
        <v>102</v>
      </c>
    </row>
    <row r="33" spans="1:11" ht="16.5" customHeight="1" x14ac:dyDescent="0.3">
      <c r="A33" s="49" t="s">
        <v>101</v>
      </c>
      <c r="B33" s="105">
        <v>414.68025282603799</v>
      </c>
      <c r="C33" s="99">
        <v>0</v>
      </c>
      <c r="D33" s="99">
        <v>0</v>
      </c>
      <c r="E33" s="105">
        <v>414.68025282603799</v>
      </c>
      <c r="F33" s="113"/>
      <c r="G33" s="105">
        <v>119.348610645938</v>
      </c>
      <c r="H33" s="99">
        <v>0</v>
      </c>
      <c r="I33" s="99">
        <v>0</v>
      </c>
      <c r="J33" s="99">
        <v>0</v>
      </c>
      <c r="K33" s="105">
        <v>119.348610645938</v>
      </c>
    </row>
    <row r="34" spans="1:11" ht="16.5" customHeight="1" x14ac:dyDescent="0.3">
      <c r="A34" s="49" t="s">
        <v>102</v>
      </c>
      <c r="B34" s="6">
        <v>33.935285976374999</v>
      </c>
      <c r="C34" s="107">
        <v>0</v>
      </c>
      <c r="D34" s="107">
        <v>0</v>
      </c>
      <c r="E34" s="6">
        <v>0</v>
      </c>
      <c r="F34" s="113"/>
      <c r="G34" s="6">
        <v>75.917904421914997</v>
      </c>
      <c r="H34" s="107">
        <v>0</v>
      </c>
      <c r="I34" s="107">
        <v>0</v>
      </c>
      <c r="J34" s="107">
        <v>0</v>
      </c>
      <c r="K34" s="6">
        <v>0</v>
      </c>
    </row>
    <row r="35" spans="1:11" ht="16.5" customHeight="1" x14ac:dyDescent="0.3">
      <c r="A35" s="49" t="s">
        <v>103</v>
      </c>
      <c r="B35" s="105">
        <v>0</v>
      </c>
      <c r="C35" s="99">
        <v>0</v>
      </c>
      <c r="D35" s="99">
        <v>0</v>
      </c>
      <c r="E35" s="105">
        <v>0</v>
      </c>
      <c r="F35" s="113"/>
      <c r="G35" s="105">
        <v>-631.85400000000004</v>
      </c>
      <c r="H35" s="99">
        <v>-30.126000000000001</v>
      </c>
      <c r="I35" s="99">
        <v>19.568000000000001</v>
      </c>
      <c r="J35" s="99">
        <v>-126.551</v>
      </c>
      <c r="K35" s="105">
        <v>-494.745</v>
      </c>
    </row>
    <row r="36" spans="1:11" ht="16.5" customHeight="1" x14ac:dyDescent="0.3">
      <c r="F36" s="1"/>
    </row>
    <row r="37" spans="1:11" ht="16.5" customHeight="1" x14ac:dyDescent="0.3">
      <c r="A37" s="39"/>
      <c r="B37" s="39"/>
      <c r="C37" s="39"/>
      <c r="D37" s="39"/>
      <c r="E37" s="39"/>
      <c r="G37" s="39"/>
      <c r="H37" s="39"/>
      <c r="I37" s="39"/>
      <c r="J37" s="39"/>
      <c r="K37" s="39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LS0XPckD205pLsy8yq/BYWVzU4uC5OsZn1FbRpItvVxb3sl89eMJ8y+1q8xBg9psNSEjUsNvlSrQLD7oR8b4ww==" saltValue="LSEf0Yz6jUUZXHSnMDVMKA==" spinCount="100000" sheet="1" objects="1" scenarios="1"/>
  <mergeCells count="1">
    <mergeCell ref="A1:B1"/>
  </mergeCells>
  <conditionalFormatting sqref="B12:K35 B8:E11 G8:K11">
    <cfRule type="cellIs" dxfId="39" priority="2" operator="between">
      <formula>0</formula>
      <formula>0.1</formula>
    </cfRule>
    <cfRule type="cellIs" dxfId="38" priority="3" operator="lessThan">
      <formula>0</formula>
    </cfRule>
    <cfRule type="cellIs" dxfId="37" priority="4" operator="greaterThanOrEqual">
      <formula>0.1</formula>
    </cfRule>
  </conditionalFormatting>
  <conditionalFormatting sqref="A1:XFD1048576">
    <cfRule type="cellIs" dxfId="36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>
    <pageSetUpPr fitToPage="1"/>
  </sheetPr>
  <dimension ref="A1:M39"/>
  <sheetViews>
    <sheetView showGridLines="0" showZeros="0" zoomScale="85" zoomScaleNormal="85" workbookViewId="0">
      <selection activeCell="A100" sqref="A100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75" t="str">
        <f>'Table of Contents'!C37</f>
        <v>Table 2.19</v>
      </c>
      <c r="B1" s="175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tr">
        <f>"AIF: "&amp;'Table of Contents'!A37&amp;", "&amp;'Table of Contents'!A3</f>
        <v>AIF: Total Net Sales of Institutional Funds, 2016:Q2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 t="s">
        <v>110</v>
      </c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3">
      <c r="B6" s="54" t="s">
        <v>199</v>
      </c>
      <c r="C6" s="54"/>
      <c r="D6" s="54"/>
      <c r="E6" s="54"/>
      <c r="F6" s="54"/>
      <c r="G6" s="54"/>
      <c r="H6" s="54"/>
      <c r="I6" s="54"/>
      <c r="J6" s="54"/>
      <c r="K6" s="54"/>
    </row>
    <row r="7" spans="1:11" ht="16.5" customHeight="1" thickBot="1" x14ac:dyDescent="0.35">
      <c r="A7" s="39"/>
      <c r="B7" s="55" t="s">
        <v>108</v>
      </c>
      <c r="C7" s="49" t="s">
        <v>111</v>
      </c>
      <c r="D7" s="49" t="s">
        <v>115</v>
      </c>
      <c r="E7" s="49" t="s">
        <v>116</v>
      </c>
      <c r="F7" s="49" t="s">
        <v>171</v>
      </c>
      <c r="G7" s="49" t="s">
        <v>173</v>
      </c>
      <c r="H7" s="49" t="s">
        <v>174</v>
      </c>
      <c r="I7" s="49" t="s">
        <v>122</v>
      </c>
      <c r="J7" s="49" t="s">
        <v>123</v>
      </c>
      <c r="K7" s="49" t="s">
        <v>113</v>
      </c>
    </row>
    <row r="8" spans="1:11" ht="16.5" customHeight="1" x14ac:dyDescent="0.3">
      <c r="A8" s="49" t="s">
        <v>76</v>
      </c>
      <c r="B8" s="116">
        <v>-148.386</v>
      </c>
      <c r="C8" s="117">
        <v>-102.24299999999999</v>
      </c>
      <c r="D8" s="117">
        <v>-398</v>
      </c>
      <c r="E8" s="117">
        <v>318.18099999999998</v>
      </c>
      <c r="F8" s="117">
        <v>0</v>
      </c>
      <c r="G8" s="117">
        <v>34.148000000000003</v>
      </c>
      <c r="H8" s="117">
        <v>0</v>
      </c>
      <c r="I8" s="117">
        <v>0</v>
      </c>
      <c r="J8" s="117">
        <v>0</v>
      </c>
      <c r="K8" s="116">
        <v>-0.47199999999999998</v>
      </c>
    </row>
    <row r="9" spans="1:11" s="52" customFormat="1" ht="16.5" customHeight="1" x14ac:dyDescent="0.3">
      <c r="A9" s="50" t="s">
        <v>77</v>
      </c>
      <c r="B9" s="105">
        <v>0</v>
      </c>
      <c r="C9" s="99">
        <v>0</v>
      </c>
      <c r="D9" s="99">
        <v>0</v>
      </c>
      <c r="E9" s="99">
        <v>0</v>
      </c>
      <c r="F9" s="99">
        <v>0</v>
      </c>
      <c r="G9" s="99">
        <v>0</v>
      </c>
      <c r="H9" s="99">
        <v>0</v>
      </c>
      <c r="I9" s="99">
        <v>0</v>
      </c>
      <c r="J9" s="99">
        <v>0</v>
      </c>
      <c r="K9" s="105">
        <v>0</v>
      </c>
    </row>
    <row r="10" spans="1:11" ht="16.5" customHeight="1" x14ac:dyDescent="0.3">
      <c r="A10" s="49" t="s">
        <v>78</v>
      </c>
      <c r="B10" s="6">
        <v>0</v>
      </c>
      <c r="C10" s="107">
        <v>0</v>
      </c>
      <c r="D10" s="107">
        <v>0</v>
      </c>
      <c r="E10" s="107">
        <v>0</v>
      </c>
      <c r="F10" s="107">
        <v>0</v>
      </c>
      <c r="G10" s="107">
        <v>0</v>
      </c>
      <c r="H10" s="107">
        <v>0</v>
      </c>
      <c r="I10" s="107">
        <v>0</v>
      </c>
      <c r="J10" s="107">
        <v>0</v>
      </c>
      <c r="K10" s="6">
        <v>0</v>
      </c>
    </row>
    <row r="11" spans="1:11" ht="16.5" customHeight="1" x14ac:dyDescent="0.3">
      <c r="A11" s="49" t="s">
        <v>79</v>
      </c>
      <c r="B11" s="105">
        <v>0</v>
      </c>
      <c r="C11" s="99">
        <v>0</v>
      </c>
      <c r="D11" s="99">
        <v>0</v>
      </c>
      <c r="E11" s="99">
        <v>0</v>
      </c>
      <c r="F11" s="99">
        <v>0</v>
      </c>
      <c r="G11" s="99">
        <v>0</v>
      </c>
      <c r="H11" s="99">
        <v>0</v>
      </c>
      <c r="I11" s="99">
        <v>0</v>
      </c>
      <c r="J11" s="99">
        <v>0</v>
      </c>
      <c r="K11" s="105">
        <v>0</v>
      </c>
    </row>
    <row r="12" spans="1:11" ht="16.5" customHeight="1" x14ac:dyDescent="0.3">
      <c r="A12" s="49" t="s">
        <v>80</v>
      </c>
      <c r="B12" s="6">
        <v>0</v>
      </c>
      <c r="C12" s="107">
        <v>0</v>
      </c>
      <c r="D12" s="107">
        <v>0</v>
      </c>
      <c r="E12" s="107">
        <v>0</v>
      </c>
      <c r="F12" s="107">
        <v>0</v>
      </c>
      <c r="G12" s="107">
        <v>0</v>
      </c>
      <c r="H12" s="107">
        <v>0</v>
      </c>
      <c r="I12" s="107">
        <v>0</v>
      </c>
      <c r="J12" s="107">
        <v>0</v>
      </c>
      <c r="K12" s="6">
        <v>0</v>
      </c>
    </row>
    <row r="13" spans="1:11" ht="16.5" customHeight="1" x14ac:dyDescent="0.3">
      <c r="A13" s="49" t="s">
        <v>81</v>
      </c>
      <c r="B13" s="105">
        <v>2729.1469999999999</v>
      </c>
      <c r="C13" s="99">
        <v>-833.81200000000001</v>
      </c>
      <c r="D13" s="99">
        <v>3208.837</v>
      </c>
      <c r="E13" s="99">
        <v>-1058.9549999999999</v>
      </c>
      <c r="F13" s="99">
        <v>396.13799999999998</v>
      </c>
      <c r="G13" s="99">
        <v>0</v>
      </c>
      <c r="H13" s="99">
        <v>0</v>
      </c>
      <c r="I13" s="99">
        <v>0</v>
      </c>
      <c r="J13" s="99">
        <v>0</v>
      </c>
      <c r="K13" s="105">
        <v>1016.939</v>
      </c>
    </row>
    <row r="14" spans="1:11" ht="16.5" customHeight="1" x14ac:dyDescent="0.3">
      <c r="A14" s="49" t="s">
        <v>82</v>
      </c>
      <c r="B14" s="6">
        <v>0</v>
      </c>
      <c r="C14" s="107">
        <v>0</v>
      </c>
      <c r="D14" s="107">
        <v>0</v>
      </c>
      <c r="E14" s="107">
        <v>0</v>
      </c>
      <c r="F14" s="107">
        <v>0</v>
      </c>
      <c r="G14" s="107">
        <v>0</v>
      </c>
      <c r="H14" s="107">
        <v>0</v>
      </c>
      <c r="I14" s="107">
        <v>0</v>
      </c>
      <c r="J14" s="107">
        <v>0</v>
      </c>
      <c r="K14" s="6">
        <v>0</v>
      </c>
    </row>
    <row r="15" spans="1:11" ht="16.5" customHeight="1" x14ac:dyDescent="0.3">
      <c r="A15" s="49" t="s">
        <v>83</v>
      </c>
      <c r="B15" s="105">
        <v>0</v>
      </c>
      <c r="C15" s="99">
        <v>0</v>
      </c>
      <c r="D15" s="99">
        <v>0</v>
      </c>
      <c r="E15" s="99">
        <v>0</v>
      </c>
      <c r="F15" s="99">
        <v>0</v>
      </c>
      <c r="G15" s="99">
        <v>0</v>
      </c>
      <c r="H15" s="99">
        <v>0</v>
      </c>
      <c r="I15" s="99">
        <v>0</v>
      </c>
      <c r="J15" s="99">
        <v>0</v>
      </c>
      <c r="K15" s="105">
        <v>0</v>
      </c>
    </row>
    <row r="16" spans="1:11" ht="16.5" customHeight="1" x14ac:dyDescent="0.3">
      <c r="A16" s="49" t="s">
        <v>84</v>
      </c>
      <c r="B16" s="6">
        <v>19543.491000000002</v>
      </c>
      <c r="C16" s="107">
        <v>1127.4690000000001</v>
      </c>
      <c r="D16" s="107">
        <v>3309.4960000000001</v>
      </c>
      <c r="E16" s="107">
        <v>7142.2269999999999</v>
      </c>
      <c r="F16" s="107">
        <v>-1256.1959999999999</v>
      </c>
      <c r="G16" s="107">
        <v>937.21500000000003</v>
      </c>
      <c r="H16" s="107">
        <v>0</v>
      </c>
      <c r="I16" s="107">
        <v>0</v>
      </c>
      <c r="J16" s="107">
        <v>0.85599999999999998</v>
      </c>
      <c r="K16" s="6">
        <v>8282.4240000000009</v>
      </c>
    </row>
    <row r="17" spans="1:11" ht="16.5" customHeight="1" x14ac:dyDescent="0.3">
      <c r="A17" s="49" t="s">
        <v>85</v>
      </c>
      <c r="B17" s="105">
        <v>0</v>
      </c>
      <c r="C17" s="99">
        <v>0</v>
      </c>
      <c r="D17" s="99">
        <v>0</v>
      </c>
      <c r="E17" s="99">
        <v>0</v>
      </c>
      <c r="F17" s="99">
        <v>0</v>
      </c>
      <c r="G17" s="99">
        <v>0</v>
      </c>
      <c r="H17" s="99">
        <v>0</v>
      </c>
      <c r="I17" s="99">
        <v>0</v>
      </c>
      <c r="J17" s="99">
        <v>0</v>
      </c>
      <c r="K17" s="105">
        <v>0</v>
      </c>
    </row>
    <row r="18" spans="1:11" ht="16.5" customHeight="1" x14ac:dyDescent="0.3">
      <c r="A18" s="49" t="s">
        <v>86</v>
      </c>
      <c r="B18" s="6">
        <v>32418.4973438745</v>
      </c>
      <c r="C18" s="107">
        <v>112.583085783857</v>
      </c>
      <c r="D18" s="107">
        <v>-288.70143324973998</v>
      </c>
      <c r="E18" s="107">
        <v>32095.533717549599</v>
      </c>
      <c r="F18" s="107">
        <v>-1130.1013804689001</v>
      </c>
      <c r="G18" s="107">
        <v>1929.9399397847801</v>
      </c>
      <c r="H18" s="107">
        <v>0</v>
      </c>
      <c r="I18" s="107">
        <v>0</v>
      </c>
      <c r="J18" s="107">
        <v>-300.75779799999998</v>
      </c>
      <c r="K18" s="6">
        <v>1.2124748928499999E-3</v>
      </c>
    </row>
    <row r="19" spans="1:11" ht="16.5" customHeight="1" x14ac:dyDescent="0.3">
      <c r="A19" s="49" t="s">
        <v>87</v>
      </c>
      <c r="B19" s="105">
        <v>3500</v>
      </c>
      <c r="C19" s="99">
        <v>0</v>
      </c>
      <c r="D19" s="99">
        <v>0</v>
      </c>
      <c r="E19" s="99">
        <v>0</v>
      </c>
      <c r="F19" s="99">
        <v>0</v>
      </c>
      <c r="G19" s="99">
        <v>0</v>
      </c>
      <c r="H19" s="99">
        <v>0</v>
      </c>
      <c r="I19" s="99">
        <v>0</v>
      </c>
      <c r="J19" s="99">
        <v>0</v>
      </c>
      <c r="K19" s="105">
        <v>0</v>
      </c>
    </row>
    <row r="20" spans="1:11" ht="16.5" customHeight="1" x14ac:dyDescent="0.3">
      <c r="A20" s="49" t="s">
        <v>88</v>
      </c>
      <c r="B20" s="6">
        <v>114.89</v>
      </c>
      <c r="C20" s="107">
        <v>0</v>
      </c>
      <c r="D20" s="107">
        <v>114.8</v>
      </c>
      <c r="E20" s="107">
        <v>-15</v>
      </c>
      <c r="F20" s="107">
        <v>0</v>
      </c>
      <c r="G20" s="107">
        <v>0</v>
      </c>
      <c r="H20" s="107">
        <v>0</v>
      </c>
      <c r="I20" s="107">
        <v>0</v>
      </c>
      <c r="J20" s="107">
        <v>15.09</v>
      </c>
      <c r="K20" s="6">
        <v>0</v>
      </c>
    </row>
    <row r="21" spans="1:11" ht="16.5" customHeight="1" x14ac:dyDescent="0.3">
      <c r="A21" s="49" t="s">
        <v>89</v>
      </c>
      <c r="B21" s="105">
        <v>-0.84</v>
      </c>
      <c r="C21" s="99">
        <v>0</v>
      </c>
      <c r="D21" s="99">
        <v>0</v>
      </c>
      <c r="E21" s="99">
        <v>0</v>
      </c>
      <c r="F21" s="99">
        <v>0</v>
      </c>
      <c r="G21" s="99">
        <v>0</v>
      </c>
      <c r="H21" s="99">
        <v>0</v>
      </c>
      <c r="I21" s="99">
        <v>0</v>
      </c>
      <c r="J21" s="99">
        <v>0</v>
      </c>
      <c r="K21" s="105">
        <v>-0.84</v>
      </c>
    </row>
    <row r="22" spans="1:11" ht="16.5" customHeight="1" x14ac:dyDescent="0.3">
      <c r="A22" s="49" t="s">
        <v>90</v>
      </c>
      <c r="B22" s="6">
        <v>8919</v>
      </c>
      <c r="C22" s="107">
        <v>-163</v>
      </c>
      <c r="D22" s="107">
        <v>-418</v>
      </c>
      <c r="E22" s="107">
        <v>2553</v>
      </c>
      <c r="F22" s="107">
        <v>265</v>
      </c>
      <c r="G22" s="107">
        <v>1717</v>
      </c>
      <c r="H22" s="107">
        <v>0</v>
      </c>
      <c r="I22" s="107">
        <v>1304</v>
      </c>
      <c r="J22" s="107">
        <v>0</v>
      </c>
      <c r="K22" s="6">
        <v>3661</v>
      </c>
    </row>
    <row r="23" spans="1:11" ht="16.5" customHeight="1" x14ac:dyDescent="0.3">
      <c r="A23" s="49" t="s">
        <v>91</v>
      </c>
      <c r="B23" s="105">
        <v>120.241585978161</v>
      </c>
      <c r="C23" s="99">
        <v>150.96782114862401</v>
      </c>
      <c r="D23" s="99">
        <v>29.224444470000002</v>
      </c>
      <c r="E23" s="99">
        <v>10.28714836</v>
      </c>
      <c r="F23" s="99">
        <v>0</v>
      </c>
      <c r="G23" s="99">
        <v>-10.727517560000001</v>
      </c>
      <c r="H23" s="99">
        <v>0</v>
      </c>
      <c r="I23" s="99">
        <v>31.564066870000001</v>
      </c>
      <c r="J23" s="99">
        <v>-75.392467749999994</v>
      </c>
      <c r="K23" s="105">
        <v>-15.681909560463</v>
      </c>
    </row>
    <row r="24" spans="1:11" ht="16.5" customHeight="1" x14ac:dyDescent="0.3">
      <c r="A24" s="49" t="s">
        <v>92</v>
      </c>
      <c r="B24" s="6">
        <v>0</v>
      </c>
      <c r="C24" s="107">
        <v>0</v>
      </c>
      <c r="D24" s="107">
        <v>0</v>
      </c>
      <c r="E24" s="107">
        <v>0</v>
      </c>
      <c r="F24" s="107">
        <v>0</v>
      </c>
      <c r="G24" s="107">
        <v>0</v>
      </c>
      <c r="H24" s="107">
        <v>0</v>
      </c>
      <c r="I24" s="107">
        <v>0</v>
      </c>
      <c r="J24" s="107">
        <v>0</v>
      </c>
      <c r="K24" s="6">
        <v>0</v>
      </c>
    </row>
    <row r="25" spans="1:11" ht="16.5" customHeight="1" x14ac:dyDescent="0.3">
      <c r="A25" s="49" t="s">
        <v>93</v>
      </c>
      <c r="B25" s="105">
        <v>0</v>
      </c>
      <c r="C25" s="99">
        <v>0</v>
      </c>
      <c r="D25" s="99">
        <v>0</v>
      </c>
      <c r="E25" s="99">
        <v>0</v>
      </c>
      <c r="F25" s="99">
        <v>0</v>
      </c>
      <c r="G25" s="99">
        <v>0</v>
      </c>
      <c r="H25" s="99">
        <v>0</v>
      </c>
      <c r="I25" s="99">
        <v>0</v>
      </c>
      <c r="J25" s="99">
        <v>0</v>
      </c>
      <c r="K25" s="105">
        <v>0</v>
      </c>
    </row>
    <row r="26" spans="1:11" ht="16.5" customHeight="1" x14ac:dyDescent="0.3">
      <c r="A26" s="49" t="s">
        <v>94</v>
      </c>
      <c r="B26" s="6">
        <v>0</v>
      </c>
      <c r="C26" s="107">
        <v>0</v>
      </c>
      <c r="D26" s="107">
        <v>0</v>
      </c>
      <c r="E26" s="107">
        <v>0</v>
      </c>
      <c r="F26" s="107">
        <v>0</v>
      </c>
      <c r="G26" s="107">
        <v>0</v>
      </c>
      <c r="H26" s="107">
        <v>0</v>
      </c>
      <c r="I26" s="107">
        <v>0</v>
      </c>
      <c r="J26" s="107">
        <v>0</v>
      </c>
      <c r="K26" s="6">
        <v>0</v>
      </c>
    </row>
    <row r="27" spans="1:11" ht="16.5" customHeight="1" x14ac:dyDescent="0.3">
      <c r="A27" s="49" t="s">
        <v>95</v>
      </c>
      <c r="B27" s="105">
        <v>0</v>
      </c>
      <c r="C27" s="99">
        <v>0</v>
      </c>
      <c r="D27" s="99">
        <v>0</v>
      </c>
      <c r="E27" s="99">
        <v>0</v>
      </c>
      <c r="F27" s="99">
        <v>0</v>
      </c>
      <c r="G27" s="99">
        <v>0</v>
      </c>
      <c r="H27" s="99">
        <v>0</v>
      </c>
      <c r="I27" s="99">
        <v>0</v>
      </c>
      <c r="J27" s="99">
        <v>0</v>
      </c>
      <c r="K27" s="105">
        <v>0</v>
      </c>
    </row>
    <row r="28" spans="1:11" ht="16.5" customHeight="1" x14ac:dyDescent="0.3">
      <c r="A28" s="49" t="s">
        <v>96</v>
      </c>
      <c r="B28" s="6">
        <v>0</v>
      </c>
      <c r="C28" s="107">
        <v>0</v>
      </c>
      <c r="D28" s="107">
        <v>0</v>
      </c>
      <c r="E28" s="107">
        <v>0</v>
      </c>
      <c r="F28" s="107">
        <v>0</v>
      </c>
      <c r="G28" s="107">
        <v>0</v>
      </c>
      <c r="H28" s="107">
        <v>0</v>
      </c>
      <c r="I28" s="107">
        <v>0</v>
      </c>
      <c r="J28" s="107">
        <v>0</v>
      </c>
      <c r="K28" s="6">
        <v>0</v>
      </c>
    </row>
    <row r="29" spans="1:11" ht="16.5" customHeight="1" x14ac:dyDescent="0.3">
      <c r="A29" s="49" t="s">
        <v>97</v>
      </c>
      <c r="B29" s="105">
        <v>1.135</v>
      </c>
      <c r="C29" s="99">
        <v>0.73</v>
      </c>
      <c r="D29" s="99">
        <v>0</v>
      </c>
      <c r="E29" s="99">
        <v>0.40500000000000003</v>
      </c>
      <c r="F29" s="99">
        <v>0</v>
      </c>
      <c r="G29" s="99">
        <v>0</v>
      </c>
      <c r="H29" s="99">
        <v>0</v>
      </c>
      <c r="I29" s="99">
        <v>0</v>
      </c>
      <c r="J29" s="99">
        <v>0</v>
      </c>
      <c r="K29" s="105">
        <v>0</v>
      </c>
    </row>
    <row r="30" spans="1:11" ht="16.5" customHeight="1" x14ac:dyDescent="0.3">
      <c r="A30" s="49" t="s">
        <v>98</v>
      </c>
      <c r="B30" s="6">
        <v>0</v>
      </c>
      <c r="C30" s="107">
        <v>0</v>
      </c>
      <c r="D30" s="107">
        <v>0</v>
      </c>
      <c r="E30" s="107">
        <v>0</v>
      </c>
      <c r="F30" s="107">
        <v>0</v>
      </c>
      <c r="G30" s="107">
        <v>0</v>
      </c>
      <c r="H30" s="107">
        <v>0</v>
      </c>
      <c r="I30" s="107">
        <v>0</v>
      </c>
      <c r="J30" s="107">
        <v>0</v>
      </c>
      <c r="K30" s="6">
        <v>0</v>
      </c>
    </row>
    <row r="31" spans="1:11" ht="16.5" customHeight="1" x14ac:dyDescent="0.3">
      <c r="A31" s="49" t="s">
        <v>99</v>
      </c>
      <c r="B31" s="105">
        <v>0</v>
      </c>
      <c r="C31" s="99">
        <v>0</v>
      </c>
      <c r="D31" s="99">
        <v>0</v>
      </c>
      <c r="E31" s="99">
        <v>0</v>
      </c>
      <c r="F31" s="99">
        <v>0</v>
      </c>
      <c r="G31" s="99">
        <v>0</v>
      </c>
      <c r="H31" s="99">
        <v>0</v>
      </c>
      <c r="I31" s="99">
        <v>0</v>
      </c>
      <c r="J31" s="99">
        <v>0</v>
      </c>
      <c r="K31" s="105">
        <v>0</v>
      </c>
    </row>
    <row r="32" spans="1:11" ht="16.5" customHeight="1" x14ac:dyDescent="0.3">
      <c r="A32" s="49" t="s">
        <v>100</v>
      </c>
      <c r="B32" s="6">
        <v>0</v>
      </c>
      <c r="C32" s="107">
        <v>0</v>
      </c>
      <c r="D32" s="107">
        <v>0</v>
      </c>
      <c r="E32" s="107">
        <v>0</v>
      </c>
      <c r="F32" s="107">
        <v>0</v>
      </c>
      <c r="G32" s="107">
        <v>0</v>
      </c>
      <c r="H32" s="107">
        <v>0</v>
      </c>
      <c r="I32" s="107">
        <v>0</v>
      </c>
      <c r="J32" s="107">
        <v>0</v>
      </c>
      <c r="K32" s="6">
        <v>0</v>
      </c>
    </row>
    <row r="33" spans="1:13" ht="16.5" customHeight="1" x14ac:dyDescent="0.3">
      <c r="A33" s="49" t="s">
        <v>101</v>
      </c>
      <c r="B33" s="105">
        <v>765.22872993993099</v>
      </c>
      <c r="C33" s="99">
        <v>0</v>
      </c>
      <c r="D33" s="99">
        <v>0</v>
      </c>
      <c r="E33" s="99">
        <v>0</v>
      </c>
      <c r="F33" s="99">
        <v>0</v>
      </c>
      <c r="G33" s="99">
        <v>175.41895555303699</v>
      </c>
      <c r="H33" s="99">
        <v>0</v>
      </c>
      <c r="I33" s="99">
        <v>0</v>
      </c>
      <c r="J33" s="99">
        <v>5.9999157500000004</v>
      </c>
      <c r="K33" s="105">
        <v>583.80985863689398</v>
      </c>
    </row>
    <row r="34" spans="1:13" ht="16.5" customHeight="1" x14ac:dyDescent="0.3">
      <c r="A34" s="49" t="s">
        <v>102</v>
      </c>
      <c r="B34" s="6">
        <v>0</v>
      </c>
      <c r="C34" s="107">
        <v>0</v>
      </c>
      <c r="D34" s="107">
        <v>0</v>
      </c>
      <c r="E34" s="107">
        <v>0</v>
      </c>
      <c r="F34" s="107">
        <v>0</v>
      </c>
      <c r="G34" s="107">
        <v>0</v>
      </c>
      <c r="H34" s="107">
        <v>0</v>
      </c>
      <c r="I34" s="107">
        <v>0</v>
      </c>
      <c r="J34" s="107">
        <v>0</v>
      </c>
      <c r="K34" s="6">
        <v>0</v>
      </c>
    </row>
    <row r="35" spans="1:13" ht="16.5" customHeight="1" x14ac:dyDescent="0.3">
      <c r="A35" s="49" t="s">
        <v>103</v>
      </c>
      <c r="B35" s="105">
        <v>0</v>
      </c>
      <c r="C35" s="99">
        <v>0</v>
      </c>
      <c r="D35" s="99">
        <v>0</v>
      </c>
      <c r="E35" s="99">
        <v>0</v>
      </c>
      <c r="F35" s="99">
        <v>0</v>
      </c>
      <c r="G35" s="99">
        <v>0</v>
      </c>
      <c r="H35" s="99">
        <v>0</v>
      </c>
      <c r="I35" s="99">
        <v>0</v>
      </c>
      <c r="J35" s="99">
        <v>0</v>
      </c>
      <c r="K35" s="105">
        <v>0</v>
      </c>
    </row>
    <row r="36" spans="1:13" ht="16.5" customHeight="1" x14ac:dyDescent="0.3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</row>
    <row r="37" spans="1:13" ht="16.5" customHeight="1" x14ac:dyDescent="0.3">
      <c r="A37" s="39"/>
      <c r="B37" s="39"/>
      <c r="C37" s="39"/>
      <c r="D37" s="39"/>
      <c r="E37" s="39"/>
      <c r="F37" s="39"/>
      <c r="G37" s="39"/>
      <c r="H37" s="39"/>
      <c r="I37" s="39"/>
      <c r="J37" s="39"/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qWhegXEFNOdS3gBLysyndYr0LeFz7QDFMf8X5xoyY9RvDcdIw9aIV6ty06ZsahopnG5h+mWynUXbvOlSXrKGyg==" saltValue="4F3XbW0dsl3uCjz7bQX13w==" spinCount="100000" sheet="1" objects="1" scenarios="1"/>
  <mergeCells count="1">
    <mergeCell ref="A1:B1"/>
  </mergeCells>
  <conditionalFormatting sqref="B8:K35">
    <cfRule type="cellIs" dxfId="35" priority="2" operator="between">
      <formula>0</formula>
      <formula>0.1</formula>
    </cfRule>
    <cfRule type="cellIs" dxfId="34" priority="3" operator="lessThan">
      <formula>0</formula>
    </cfRule>
    <cfRule type="cellIs" dxfId="33" priority="4" operator="greaterThanOrEqual">
      <formula>0.1</formula>
    </cfRule>
  </conditionalFormatting>
  <conditionalFormatting sqref="A1:XFD1048576">
    <cfRule type="cellIs" dxfId="32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>
    <pageSetUpPr fitToPage="1"/>
  </sheetPr>
  <dimension ref="A1:K37"/>
  <sheetViews>
    <sheetView showGridLines="0" showZeros="0" zoomScale="85" zoomScaleNormal="85" workbookViewId="0">
      <selection activeCell="A100" sqref="A100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1" ht="16.5" customHeight="1" x14ac:dyDescent="0.25">
      <c r="A1" s="175" t="str">
        <f>'Table of Contents'!C40</f>
        <v>Table 2.20</v>
      </c>
      <c r="B1" s="175"/>
      <c r="C1" s="40"/>
    </row>
    <row r="2" spans="1:11" ht="16.5" customHeight="1" x14ac:dyDescent="0.3">
      <c r="A2" s="115" t="str">
        <f>"AIF: "&amp;'Table of Contents'!A40&amp;", "&amp;'Table of Contents'!A3</f>
        <v>AIF: Total Sales, 2016:Q2</v>
      </c>
      <c r="B2" s="1"/>
      <c r="C2" s="42"/>
      <c r="D2" s="43"/>
    </row>
    <row r="3" spans="1:11" ht="16.5" customHeight="1" x14ac:dyDescent="0.3">
      <c r="A3" s="2" t="s">
        <v>110</v>
      </c>
      <c r="B3" s="1"/>
      <c r="C3" s="42"/>
    </row>
    <row r="4" spans="1:11" ht="16.5" customHeight="1" x14ac:dyDescent="0.25">
      <c r="A4" s="42"/>
      <c r="B4" s="42"/>
      <c r="C4" s="42"/>
    </row>
    <row r="5" spans="1:11" ht="16.5" customHeight="1" x14ac:dyDescent="0.25">
      <c r="A5" s="42"/>
      <c r="B5" s="42"/>
      <c r="C5" s="42"/>
    </row>
    <row r="6" spans="1:11" ht="16.5" customHeight="1" x14ac:dyDescent="0.3">
      <c r="A6" s="44"/>
      <c r="B6" s="54" t="s">
        <v>200</v>
      </c>
      <c r="C6" s="54"/>
      <c r="D6" s="54"/>
      <c r="E6" s="54"/>
      <c r="F6" s="54"/>
      <c r="G6" s="54"/>
      <c r="H6" s="54"/>
      <c r="I6" s="54"/>
      <c r="J6" s="54"/>
    </row>
    <row r="7" spans="1:11" ht="16.5" customHeight="1" thickBot="1" x14ac:dyDescent="0.35">
      <c r="A7" s="38"/>
      <c r="B7" s="126" t="s">
        <v>108</v>
      </c>
      <c r="C7" s="127" t="s">
        <v>111</v>
      </c>
      <c r="D7" s="127" t="s">
        <v>115</v>
      </c>
      <c r="E7" s="127" t="s">
        <v>116</v>
      </c>
      <c r="F7" s="127" t="s">
        <v>171</v>
      </c>
      <c r="G7" s="127" t="s">
        <v>172</v>
      </c>
      <c r="H7" s="127" t="s">
        <v>109</v>
      </c>
      <c r="I7" s="127" t="s">
        <v>173</v>
      </c>
      <c r="J7" s="127" t="s">
        <v>113</v>
      </c>
    </row>
    <row r="8" spans="1:11" ht="16.5" customHeight="1" x14ac:dyDescent="0.3">
      <c r="A8" s="46" t="s">
        <v>76</v>
      </c>
      <c r="B8" s="116">
        <v>0</v>
      </c>
      <c r="C8" s="117">
        <v>0</v>
      </c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6">
        <v>0</v>
      </c>
    </row>
    <row r="9" spans="1:11" s="61" customFormat="1" ht="16.5" customHeight="1" x14ac:dyDescent="0.3">
      <c r="A9" s="60" t="s">
        <v>77</v>
      </c>
      <c r="B9" s="105">
        <v>0</v>
      </c>
      <c r="C9" s="99">
        <v>0</v>
      </c>
      <c r="D9" s="99">
        <v>0</v>
      </c>
      <c r="E9" s="99">
        <v>0</v>
      </c>
      <c r="F9" s="99">
        <v>0</v>
      </c>
      <c r="G9" s="99">
        <v>0</v>
      </c>
      <c r="H9" s="99">
        <v>0</v>
      </c>
      <c r="I9" s="99">
        <v>0</v>
      </c>
      <c r="J9" s="105">
        <v>0</v>
      </c>
      <c r="K9" s="41"/>
    </row>
    <row r="10" spans="1:11" ht="16.5" customHeight="1" x14ac:dyDescent="0.3">
      <c r="A10" s="46" t="s">
        <v>78</v>
      </c>
      <c r="B10" s="6">
        <v>0</v>
      </c>
      <c r="C10" s="107">
        <v>0</v>
      </c>
      <c r="D10" s="107">
        <v>0</v>
      </c>
      <c r="E10" s="107">
        <v>0</v>
      </c>
      <c r="F10" s="107">
        <v>0</v>
      </c>
      <c r="G10" s="107">
        <v>0</v>
      </c>
      <c r="H10" s="107">
        <v>0</v>
      </c>
      <c r="I10" s="107">
        <v>0</v>
      </c>
      <c r="J10" s="6">
        <v>0</v>
      </c>
    </row>
    <row r="11" spans="1:11" ht="16.5" customHeight="1" x14ac:dyDescent="0.3">
      <c r="A11" s="46" t="s">
        <v>79</v>
      </c>
      <c r="B11" s="105">
        <v>0</v>
      </c>
      <c r="C11" s="99">
        <v>0</v>
      </c>
      <c r="D11" s="99">
        <v>0</v>
      </c>
      <c r="E11" s="99">
        <v>0</v>
      </c>
      <c r="F11" s="99">
        <v>0</v>
      </c>
      <c r="G11" s="99">
        <v>0</v>
      </c>
      <c r="H11" s="99">
        <v>0</v>
      </c>
      <c r="I11" s="99">
        <v>0</v>
      </c>
      <c r="J11" s="105">
        <v>0</v>
      </c>
    </row>
    <row r="12" spans="1:11" ht="16.5" customHeight="1" x14ac:dyDescent="0.3">
      <c r="A12" s="46" t="s">
        <v>80</v>
      </c>
      <c r="B12" s="6">
        <v>1310.7257360000001</v>
      </c>
      <c r="C12" s="107">
        <v>0</v>
      </c>
      <c r="D12" s="107">
        <v>0</v>
      </c>
      <c r="E12" s="107">
        <v>0</v>
      </c>
      <c r="F12" s="107">
        <v>0</v>
      </c>
      <c r="G12" s="107">
        <v>0</v>
      </c>
      <c r="H12" s="107">
        <v>0</v>
      </c>
      <c r="I12" s="107">
        <v>1310.7257360000001</v>
      </c>
      <c r="J12" s="6">
        <v>0</v>
      </c>
    </row>
    <row r="13" spans="1:11" ht="16.5" customHeight="1" x14ac:dyDescent="0.3">
      <c r="A13" s="46" t="s">
        <v>81</v>
      </c>
      <c r="B13" s="105">
        <v>35853.17</v>
      </c>
      <c r="C13" s="99">
        <v>14011.55</v>
      </c>
      <c r="D13" s="99">
        <v>16873.377</v>
      </c>
      <c r="E13" s="99">
        <v>2928.4250000000002</v>
      </c>
      <c r="F13" s="99">
        <v>412.017</v>
      </c>
      <c r="G13" s="99">
        <v>0</v>
      </c>
      <c r="H13" s="99">
        <v>89.694999999999993</v>
      </c>
      <c r="I13" s="99">
        <v>0</v>
      </c>
      <c r="J13" s="105">
        <v>1538.106</v>
      </c>
    </row>
    <row r="14" spans="1:11" ht="16.5" customHeight="1" x14ac:dyDescent="0.3">
      <c r="A14" s="46" t="s">
        <v>82</v>
      </c>
      <c r="B14" s="6">
        <v>0</v>
      </c>
      <c r="C14" s="107">
        <v>0</v>
      </c>
      <c r="D14" s="107">
        <v>0</v>
      </c>
      <c r="E14" s="107">
        <v>0</v>
      </c>
      <c r="F14" s="107">
        <v>0</v>
      </c>
      <c r="G14" s="107">
        <v>0</v>
      </c>
      <c r="H14" s="107">
        <v>0</v>
      </c>
      <c r="I14" s="107">
        <v>0</v>
      </c>
      <c r="J14" s="6">
        <v>0</v>
      </c>
    </row>
    <row r="15" spans="1:11" ht="16.5" customHeight="1" x14ac:dyDescent="0.3">
      <c r="A15" s="46" t="s">
        <v>83</v>
      </c>
      <c r="B15" s="105">
        <v>0</v>
      </c>
      <c r="C15" s="99">
        <v>0</v>
      </c>
      <c r="D15" s="99">
        <v>0</v>
      </c>
      <c r="E15" s="99">
        <v>0</v>
      </c>
      <c r="F15" s="99">
        <v>0</v>
      </c>
      <c r="G15" s="99">
        <v>0</v>
      </c>
      <c r="H15" s="99">
        <v>0</v>
      </c>
      <c r="I15" s="99">
        <v>0</v>
      </c>
      <c r="J15" s="105">
        <v>0</v>
      </c>
    </row>
    <row r="16" spans="1:11" ht="16.5" customHeight="1" x14ac:dyDescent="0.3">
      <c r="A16" s="46" t="s">
        <v>84</v>
      </c>
      <c r="B16" s="6">
        <v>0</v>
      </c>
      <c r="C16" s="107">
        <v>0</v>
      </c>
      <c r="D16" s="107">
        <v>0</v>
      </c>
      <c r="E16" s="107">
        <v>0</v>
      </c>
      <c r="F16" s="107">
        <v>0</v>
      </c>
      <c r="G16" s="107">
        <v>0</v>
      </c>
      <c r="H16" s="107">
        <v>0</v>
      </c>
      <c r="I16" s="107">
        <v>0</v>
      </c>
      <c r="J16" s="6">
        <v>0</v>
      </c>
    </row>
    <row r="17" spans="1:10" ht="16.5" customHeight="1" x14ac:dyDescent="0.3">
      <c r="A17" s="46" t="s">
        <v>85</v>
      </c>
      <c r="B17" s="105">
        <v>0</v>
      </c>
      <c r="C17" s="99">
        <v>0</v>
      </c>
      <c r="D17" s="99">
        <v>0</v>
      </c>
      <c r="E17" s="99">
        <v>0</v>
      </c>
      <c r="F17" s="99">
        <v>0</v>
      </c>
      <c r="G17" s="99">
        <v>0</v>
      </c>
      <c r="H17" s="99">
        <v>0</v>
      </c>
      <c r="I17" s="99">
        <v>0</v>
      </c>
      <c r="J17" s="105">
        <v>0</v>
      </c>
    </row>
    <row r="18" spans="1:10" ht="16.5" customHeight="1" x14ac:dyDescent="0.3">
      <c r="A18" s="46" t="s">
        <v>86</v>
      </c>
      <c r="B18" s="6">
        <v>0</v>
      </c>
      <c r="C18" s="107">
        <v>0</v>
      </c>
      <c r="D18" s="107">
        <v>0</v>
      </c>
      <c r="E18" s="107">
        <v>0</v>
      </c>
      <c r="F18" s="107">
        <v>0</v>
      </c>
      <c r="G18" s="107">
        <v>0</v>
      </c>
      <c r="H18" s="107">
        <v>0</v>
      </c>
      <c r="I18" s="107">
        <v>0</v>
      </c>
      <c r="J18" s="6">
        <v>0</v>
      </c>
    </row>
    <row r="19" spans="1:10" ht="16.5" customHeight="1" x14ac:dyDescent="0.3">
      <c r="A19" s="46" t="s">
        <v>87</v>
      </c>
      <c r="B19" s="105">
        <v>46008</v>
      </c>
      <c r="C19" s="99">
        <v>0</v>
      </c>
      <c r="D19" s="99">
        <v>0</v>
      </c>
      <c r="E19" s="99">
        <v>0</v>
      </c>
      <c r="F19" s="99">
        <v>2813</v>
      </c>
      <c r="G19" s="99">
        <v>0</v>
      </c>
      <c r="H19" s="99">
        <v>0</v>
      </c>
      <c r="I19" s="99">
        <v>745</v>
      </c>
      <c r="J19" s="105">
        <v>42450</v>
      </c>
    </row>
    <row r="20" spans="1:10" ht="16.5" customHeight="1" x14ac:dyDescent="0.3">
      <c r="A20" s="46" t="s">
        <v>88</v>
      </c>
      <c r="B20" s="6">
        <v>1964.62</v>
      </c>
      <c r="C20" s="107">
        <v>0</v>
      </c>
      <c r="D20" s="107">
        <v>344.41</v>
      </c>
      <c r="E20" s="107">
        <v>1602.89</v>
      </c>
      <c r="F20" s="107">
        <v>0</v>
      </c>
      <c r="G20" s="107">
        <v>0</v>
      </c>
      <c r="H20" s="107">
        <v>17.32</v>
      </c>
      <c r="I20" s="107">
        <v>0</v>
      </c>
      <c r="J20" s="6">
        <v>0</v>
      </c>
    </row>
    <row r="21" spans="1:10" ht="16.5" customHeight="1" x14ac:dyDescent="0.3">
      <c r="A21" s="46" t="s">
        <v>89</v>
      </c>
      <c r="B21" s="105">
        <v>458.32</v>
      </c>
      <c r="C21" s="99">
        <v>35.83</v>
      </c>
      <c r="D21" s="99">
        <v>95.35</v>
      </c>
      <c r="E21" s="99">
        <v>233.99</v>
      </c>
      <c r="F21" s="99">
        <v>0</v>
      </c>
      <c r="G21" s="99">
        <v>0</v>
      </c>
      <c r="H21" s="99">
        <v>0.23</v>
      </c>
      <c r="I21" s="99">
        <v>0.45</v>
      </c>
      <c r="J21" s="105">
        <v>92.47</v>
      </c>
    </row>
    <row r="22" spans="1:10" ht="16.5" customHeight="1" x14ac:dyDescent="0.3">
      <c r="A22" s="46" t="s">
        <v>90</v>
      </c>
      <c r="B22" s="6">
        <v>43022</v>
      </c>
      <c r="C22" s="107">
        <v>1945</v>
      </c>
      <c r="D22" s="107">
        <v>10274</v>
      </c>
      <c r="E22" s="107">
        <v>11005</v>
      </c>
      <c r="F22" s="107">
        <v>4801</v>
      </c>
      <c r="G22" s="107">
        <v>0</v>
      </c>
      <c r="H22" s="107">
        <v>0</v>
      </c>
      <c r="I22" s="107">
        <v>2974</v>
      </c>
      <c r="J22" s="6">
        <v>12023</v>
      </c>
    </row>
    <row r="23" spans="1:10" ht="16.5" customHeight="1" x14ac:dyDescent="0.3">
      <c r="A23" s="46" t="s">
        <v>91</v>
      </c>
      <c r="B23" s="105">
        <v>719.851857164276</v>
      </c>
      <c r="C23" s="99">
        <v>249.36734174</v>
      </c>
      <c r="D23" s="99">
        <v>55.658904999999997</v>
      </c>
      <c r="E23" s="99">
        <v>16.058542360000001</v>
      </c>
      <c r="F23" s="99">
        <v>0</v>
      </c>
      <c r="G23" s="99">
        <v>0</v>
      </c>
      <c r="H23" s="99">
        <v>0.40401500000000001</v>
      </c>
      <c r="I23" s="99">
        <v>24.82299459</v>
      </c>
      <c r="J23" s="105">
        <v>373.54005847427601</v>
      </c>
    </row>
    <row r="24" spans="1:10" ht="16.5" customHeight="1" x14ac:dyDescent="0.3">
      <c r="A24" s="46" t="s">
        <v>92</v>
      </c>
      <c r="B24" s="6">
        <v>32691</v>
      </c>
      <c r="C24" s="107">
        <v>7824</v>
      </c>
      <c r="D24" s="107">
        <v>13275</v>
      </c>
      <c r="E24" s="107">
        <v>479</v>
      </c>
      <c r="F24" s="107">
        <v>0</v>
      </c>
      <c r="G24" s="107">
        <v>0</v>
      </c>
      <c r="H24" s="107">
        <v>0</v>
      </c>
      <c r="I24" s="107">
        <v>1648</v>
      </c>
      <c r="J24" s="6">
        <v>9465</v>
      </c>
    </row>
    <row r="25" spans="1:10" ht="16.5" customHeight="1" x14ac:dyDescent="0.3">
      <c r="A25" s="46" t="s">
        <v>93</v>
      </c>
      <c r="B25" s="105">
        <v>0</v>
      </c>
      <c r="C25" s="99">
        <v>0</v>
      </c>
      <c r="D25" s="99">
        <v>0</v>
      </c>
      <c r="E25" s="99">
        <v>0</v>
      </c>
      <c r="F25" s="99">
        <v>0</v>
      </c>
      <c r="G25" s="99">
        <v>0</v>
      </c>
      <c r="H25" s="99">
        <v>0</v>
      </c>
      <c r="I25" s="99">
        <v>0</v>
      </c>
      <c r="J25" s="105">
        <v>0</v>
      </c>
    </row>
    <row r="26" spans="1:10" ht="16.5" customHeight="1" x14ac:dyDescent="0.3">
      <c r="A26" s="46" t="s">
        <v>94</v>
      </c>
      <c r="B26" s="6">
        <v>8236.5589999999993</v>
      </c>
      <c r="C26" s="107">
        <v>830.09299999999996</v>
      </c>
      <c r="D26" s="107">
        <v>1599.973</v>
      </c>
      <c r="E26" s="107">
        <v>847.76400000000001</v>
      </c>
      <c r="F26" s="107">
        <v>1625.36</v>
      </c>
      <c r="G26" s="107">
        <v>0</v>
      </c>
      <c r="H26" s="107">
        <v>951.43600000000004</v>
      </c>
      <c r="I26" s="107">
        <v>0</v>
      </c>
      <c r="J26" s="6">
        <v>2381.9319999999998</v>
      </c>
    </row>
    <row r="27" spans="1:10" ht="16.5" customHeight="1" x14ac:dyDescent="0.3">
      <c r="A27" s="46" t="s">
        <v>95</v>
      </c>
      <c r="B27" s="105">
        <v>322.00817361999998</v>
      </c>
      <c r="C27" s="99">
        <v>1.1271720000000001E-2</v>
      </c>
      <c r="D27" s="99">
        <v>1.12353619</v>
      </c>
      <c r="E27" s="99">
        <v>4.69375E-2</v>
      </c>
      <c r="F27" s="99">
        <v>158.28399214999999</v>
      </c>
      <c r="G27" s="99">
        <v>0.74719769000000003</v>
      </c>
      <c r="H27" s="99">
        <v>0</v>
      </c>
      <c r="I27" s="99">
        <v>0</v>
      </c>
      <c r="J27" s="105">
        <v>161.79523836999999</v>
      </c>
    </row>
    <row r="28" spans="1:10" ht="16.5" customHeight="1" x14ac:dyDescent="0.3">
      <c r="A28" s="46" t="s">
        <v>96</v>
      </c>
      <c r="B28" s="6">
        <v>23.827000000000002</v>
      </c>
      <c r="C28" s="107">
        <v>0</v>
      </c>
      <c r="D28" s="107">
        <v>0</v>
      </c>
      <c r="E28" s="107">
        <v>5.5</v>
      </c>
      <c r="F28" s="107">
        <v>0</v>
      </c>
      <c r="G28" s="107">
        <v>0</v>
      </c>
      <c r="H28" s="107">
        <v>10.417</v>
      </c>
      <c r="I28" s="107">
        <v>0</v>
      </c>
      <c r="J28" s="6">
        <v>7.91</v>
      </c>
    </row>
    <row r="29" spans="1:10" ht="16.5" customHeight="1" x14ac:dyDescent="0.3">
      <c r="A29" s="46" t="s">
        <v>97</v>
      </c>
      <c r="B29" s="105">
        <v>137.48500000000001</v>
      </c>
      <c r="C29" s="99">
        <v>0.73</v>
      </c>
      <c r="D29" s="99">
        <v>0</v>
      </c>
      <c r="E29" s="99">
        <v>24.434000000000001</v>
      </c>
      <c r="F29" s="99">
        <v>30.802</v>
      </c>
      <c r="G29" s="99">
        <v>0</v>
      </c>
      <c r="H29" s="99">
        <v>0</v>
      </c>
      <c r="I29" s="99">
        <v>81.519000000000005</v>
      </c>
      <c r="J29" s="105">
        <v>0</v>
      </c>
    </row>
    <row r="30" spans="1:10" ht="16.5" customHeight="1" x14ac:dyDescent="0.3">
      <c r="A30" s="46" t="s">
        <v>98</v>
      </c>
      <c r="B30" s="6">
        <v>0</v>
      </c>
      <c r="C30" s="107">
        <v>0</v>
      </c>
      <c r="D30" s="107">
        <v>0</v>
      </c>
      <c r="E30" s="107">
        <v>0</v>
      </c>
      <c r="F30" s="107">
        <v>0</v>
      </c>
      <c r="G30" s="107">
        <v>0</v>
      </c>
      <c r="H30" s="107">
        <v>0</v>
      </c>
      <c r="I30" s="107">
        <v>0</v>
      </c>
      <c r="J30" s="6">
        <v>0</v>
      </c>
    </row>
    <row r="31" spans="1:10" ht="16.5" customHeight="1" x14ac:dyDescent="0.3">
      <c r="A31" s="46" t="s">
        <v>99</v>
      </c>
      <c r="B31" s="105">
        <v>5400</v>
      </c>
      <c r="C31" s="99">
        <v>489</v>
      </c>
      <c r="D31" s="99">
        <v>2157</v>
      </c>
      <c r="E31" s="99">
        <v>89</v>
      </c>
      <c r="F31" s="99">
        <v>7</v>
      </c>
      <c r="G31" s="99">
        <v>2572</v>
      </c>
      <c r="H31" s="99">
        <v>48</v>
      </c>
      <c r="I31" s="99">
        <v>0</v>
      </c>
      <c r="J31" s="105">
        <v>38</v>
      </c>
    </row>
    <row r="32" spans="1:10" ht="16.5" customHeight="1" x14ac:dyDescent="0.3">
      <c r="A32" s="46" t="s">
        <v>100</v>
      </c>
      <c r="B32" s="6">
        <v>12840</v>
      </c>
      <c r="C32" s="107">
        <v>2992</v>
      </c>
      <c r="D32" s="107">
        <v>1098</v>
      </c>
      <c r="E32" s="107">
        <v>4552</v>
      </c>
      <c r="F32" s="107">
        <v>7</v>
      </c>
      <c r="G32" s="107">
        <v>0</v>
      </c>
      <c r="H32" s="107">
        <v>1456</v>
      </c>
      <c r="I32" s="107">
        <v>0</v>
      </c>
      <c r="J32" s="6">
        <v>2735</v>
      </c>
    </row>
    <row r="33" spans="1:10" ht="16.5" customHeight="1" x14ac:dyDescent="0.3">
      <c r="A33" s="46" t="s">
        <v>101</v>
      </c>
      <c r="B33" s="105">
        <v>4981.5856558359801</v>
      </c>
      <c r="C33" s="99">
        <v>0</v>
      </c>
      <c r="D33" s="99">
        <v>0</v>
      </c>
      <c r="E33" s="99">
        <v>0</v>
      </c>
      <c r="F33" s="99">
        <v>0</v>
      </c>
      <c r="G33" s="99">
        <v>0</v>
      </c>
      <c r="H33" s="99">
        <v>0</v>
      </c>
      <c r="I33" s="99">
        <v>328.19861946695698</v>
      </c>
      <c r="J33" s="105">
        <v>4653.3870363690203</v>
      </c>
    </row>
    <row r="34" spans="1:10" ht="16.5" customHeight="1" x14ac:dyDescent="0.3">
      <c r="A34" s="46" t="s">
        <v>102</v>
      </c>
      <c r="B34" s="6">
        <v>0</v>
      </c>
      <c r="C34" s="107">
        <v>0</v>
      </c>
      <c r="D34" s="107">
        <v>0</v>
      </c>
      <c r="E34" s="107">
        <v>0</v>
      </c>
      <c r="F34" s="107">
        <v>0</v>
      </c>
      <c r="G34" s="107">
        <v>0</v>
      </c>
      <c r="H34" s="107">
        <v>0</v>
      </c>
      <c r="I34" s="107">
        <v>0</v>
      </c>
      <c r="J34" s="6">
        <v>0</v>
      </c>
    </row>
    <row r="35" spans="1:10" ht="16.5" customHeight="1" x14ac:dyDescent="0.3">
      <c r="A35" s="46" t="s">
        <v>103</v>
      </c>
      <c r="B35" s="105">
        <v>9361.0930000000008</v>
      </c>
      <c r="C35" s="99">
        <v>1180.684</v>
      </c>
      <c r="D35" s="99">
        <v>230.495</v>
      </c>
      <c r="E35" s="99">
        <v>2621.5250000000001</v>
      </c>
      <c r="F35" s="99">
        <v>48.555999999999997</v>
      </c>
      <c r="G35" s="99">
        <v>0</v>
      </c>
      <c r="H35" s="99">
        <v>143.602</v>
      </c>
      <c r="I35" s="99">
        <v>1873.8150000000001</v>
      </c>
      <c r="J35" s="105">
        <v>3262.4160000000002</v>
      </c>
    </row>
    <row r="37" spans="1:10" ht="16.5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</row>
  </sheetData>
  <sheetProtection algorithmName="SHA-512" hashValue="LHI3SjsIme/g7TwRyD2oAaeK3FTvkoSsc40FUDgfMXKMK7kHUAum5QJglNyjkOE4RFCAGHifwj1QHRoQfireNg==" saltValue="DgHrbdU68g3dew6CBE7otA==" spinCount="100000" sheet="1" objects="1" scenarios="1"/>
  <mergeCells count="1">
    <mergeCell ref="A1:B1"/>
  </mergeCells>
  <conditionalFormatting sqref="B8:J35">
    <cfRule type="cellIs" dxfId="31" priority="2" operator="between">
      <formula>0</formula>
      <formula>0.1</formula>
    </cfRule>
    <cfRule type="cellIs" dxfId="30" priority="3" operator="lessThan">
      <formula>0</formula>
    </cfRule>
    <cfRule type="cellIs" dxfId="29" priority="4" operator="greaterThanOrEqual">
      <formula>0.1</formula>
    </cfRule>
  </conditionalFormatting>
  <conditionalFormatting sqref="A1:XFD1048576">
    <cfRule type="cellIs" dxfId="28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>
    <pageSetUpPr fitToPage="1"/>
  </sheetPr>
  <dimension ref="A1:O39"/>
  <sheetViews>
    <sheetView showGridLines="0" showZeros="0" zoomScale="85" zoomScaleNormal="85" workbookViewId="0">
      <selection activeCell="A100" sqref="A100"/>
    </sheetView>
  </sheetViews>
  <sheetFormatPr defaultColWidth="16.7109375" defaultRowHeight="16.5" customHeight="1" x14ac:dyDescent="0.3"/>
  <cols>
    <col min="1" max="10" width="16.7109375" style="83"/>
    <col min="11" max="11" width="1.140625" style="146" customWidth="1"/>
    <col min="12" max="16384" width="16.7109375" style="83"/>
  </cols>
  <sheetData>
    <row r="1" spans="1:13" ht="16.5" customHeight="1" x14ac:dyDescent="0.3">
      <c r="A1" s="176" t="str">
        <f>'Table of Contents'!C41</f>
        <v>Table 2.21</v>
      </c>
      <c r="B1" s="176"/>
      <c r="C1" s="82"/>
      <c r="D1" s="82"/>
      <c r="E1" s="82"/>
      <c r="F1" s="82"/>
      <c r="G1" s="82"/>
      <c r="H1" s="82"/>
      <c r="I1" s="82"/>
      <c r="J1" s="82"/>
    </row>
    <row r="2" spans="1:13" ht="16.5" customHeight="1" x14ac:dyDescent="0.3">
      <c r="A2" s="84" t="str">
        <f>"AIF: "&amp;'Table of Contents'!A41&amp;", "&amp;'Table of Contents'!A3</f>
        <v>AIF: Total Sales of Other Funds, 2016:Q2</v>
      </c>
      <c r="C2" s="82"/>
      <c r="D2" s="82"/>
      <c r="E2" s="82"/>
      <c r="F2" s="82"/>
      <c r="G2" s="82"/>
      <c r="H2" s="82"/>
      <c r="I2" s="82"/>
      <c r="J2" s="82"/>
    </row>
    <row r="3" spans="1:13" ht="16.5" customHeight="1" x14ac:dyDescent="0.3">
      <c r="A3" s="85" t="s">
        <v>110</v>
      </c>
      <c r="C3" s="82"/>
      <c r="D3" s="82"/>
      <c r="E3" s="82"/>
      <c r="F3" s="82"/>
      <c r="G3" s="82"/>
      <c r="H3" s="82"/>
      <c r="I3" s="82"/>
      <c r="J3" s="82"/>
    </row>
    <row r="4" spans="1:13" ht="16.5" customHeight="1" x14ac:dyDescent="0.3">
      <c r="A4" s="85"/>
      <c r="C4" s="82"/>
      <c r="D4" s="82"/>
      <c r="E4" s="82"/>
      <c r="F4" s="82"/>
      <c r="G4" s="82"/>
      <c r="H4" s="82"/>
      <c r="I4" s="82"/>
      <c r="J4" s="82"/>
    </row>
    <row r="5" spans="1:13" ht="16.5" customHeight="1" x14ac:dyDescent="0.3">
      <c r="A5" s="86"/>
      <c r="C5" s="86"/>
      <c r="D5" s="86"/>
      <c r="E5" s="86"/>
      <c r="F5" s="86"/>
      <c r="G5" s="86"/>
      <c r="H5" s="86"/>
      <c r="I5" s="86"/>
      <c r="J5" s="86"/>
    </row>
    <row r="6" spans="1:13" ht="16.5" customHeight="1" x14ac:dyDescent="0.3">
      <c r="A6" s="82"/>
      <c r="B6" s="147" t="s">
        <v>224</v>
      </c>
      <c r="C6" s="147"/>
      <c r="D6" s="147"/>
      <c r="E6" s="147"/>
      <c r="F6" s="147"/>
      <c r="G6" s="147"/>
      <c r="H6" s="147"/>
      <c r="I6" s="147"/>
      <c r="J6" s="147"/>
      <c r="L6" s="148" t="s">
        <v>127</v>
      </c>
      <c r="M6" s="147"/>
    </row>
    <row r="7" spans="1:13" ht="16.5" customHeight="1" thickBot="1" x14ac:dyDescent="0.35">
      <c r="A7" s="86"/>
      <c r="B7" s="149" t="s">
        <v>108</v>
      </c>
      <c r="C7" s="87" t="s">
        <v>117</v>
      </c>
      <c r="D7" s="87" t="s">
        <v>118</v>
      </c>
      <c r="E7" s="87" t="s">
        <v>119</v>
      </c>
      <c r="F7" s="87" t="s">
        <v>120</v>
      </c>
      <c r="G7" s="87" t="s">
        <v>121</v>
      </c>
      <c r="H7" s="87" t="s">
        <v>122</v>
      </c>
      <c r="I7" s="87" t="s">
        <v>123</v>
      </c>
      <c r="J7" s="87" t="s">
        <v>113</v>
      </c>
      <c r="L7" s="87" t="s">
        <v>124</v>
      </c>
      <c r="M7" s="87" t="s">
        <v>125</v>
      </c>
    </row>
    <row r="8" spans="1:13" ht="16.5" customHeight="1" x14ac:dyDescent="0.3">
      <c r="A8" s="87" t="s">
        <v>76</v>
      </c>
      <c r="B8" s="150">
        <v>0</v>
      </c>
      <c r="C8" s="151">
        <v>0</v>
      </c>
      <c r="D8" s="151">
        <v>0</v>
      </c>
      <c r="E8" s="151">
        <v>0</v>
      </c>
      <c r="F8" s="151">
        <v>0</v>
      </c>
      <c r="G8" s="151">
        <v>0</v>
      </c>
      <c r="H8" s="151">
        <v>0</v>
      </c>
      <c r="I8" s="151">
        <v>0</v>
      </c>
      <c r="J8" s="151">
        <v>0</v>
      </c>
      <c r="K8" s="83" t="e">
        <f>#REF!</f>
        <v>#REF!</v>
      </c>
      <c r="L8" s="151">
        <v>0</v>
      </c>
      <c r="M8" s="152">
        <v>0</v>
      </c>
    </row>
    <row r="9" spans="1:13" s="90" customFormat="1" ht="16.5" customHeight="1" x14ac:dyDescent="0.3">
      <c r="A9" s="89" t="s">
        <v>77</v>
      </c>
      <c r="B9" s="153">
        <v>0</v>
      </c>
      <c r="C9" s="92">
        <v>0</v>
      </c>
      <c r="D9" s="92">
        <v>0</v>
      </c>
      <c r="E9" s="92">
        <v>0</v>
      </c>
      <c r="F9" s="92">
        <v>0</v>
      </c>
      <c r="G9" s="92">
        <v>0</v>
      </c>
      <c r="H9" s="92">
        <v>0</v>
      </c>
      <c r="I9" s="92">
        <v>0</v>
      </c>
      <c r="J9" s="153">
        <v>0</v>
      </c>
      <c r="K9" s="154" t="e">
        <f>#REF!</f>
        <v>#REF!</v>
      </c>
      <c r="L9" s="68">
        <v>0</v>
      </c>
      <c r="M9" s="153">
        <v>0</v>
      </c>
    </row>
    <row r="10" spans="1:13" ht="16.5" customHeight="1" x14ac:dyDescent="0.3">
      <c r="A10" s="87" t="s">
        <v>78</v>
      </c>
      <c r="B10" s="93">
        <v>0</v>
      </c>
      <c r="C10" s="155">
        <v>0</v>
      </c>
      <c r="D10" s="155">
        <v>0</v>
      </c>
      <c r="E10" s="155">
        <v>0</v>
      </c>
      <c r="F10" s="155">
        <v>0</v>
      </c>
      <c r="G10" s="155">
        <v>0</v>
      </c>
      <c r="H10" s="155">
        <v>0</v>
      </c>
      <c r="I10" s="155">
        <v>0</v>
      </c>
      <c r="J10" s="93">
        <v>0</v>
      </c>
      <c r="K10" s="154" t="e">
        <f>#REF!</f>
        <v>#REF!</v>
      </c>
      <c r="L10" s="156">
        <v>0</v>
      </c>
      <c r="M10" s="93">
        <v>0</v>
      </c>
    </row>
    <row r="11" spans="1:13" ht="16.5" customHeight="1" x14ac:dyDescent="0.3">
      <c r="A11" s="87" t="s">
        <v>79</v>
      </c>
      <c r="B11" s="153">
        <v>0</v>
      </c>
      <c r="C11" s="92">
        <v>0</v>
      </c>
      <c r="D11" s="92">
        <v>0</v>
      </c>
      <c r="E11" s="92">
        <v>0</v>
      </c>
      <c r="F11" s="92">
        <v>0</v>
      </c>
      <c r="G11" s="92">
        <v>0</v>
      </c>
      <c r="H11" s="92">
        <v>0</v>
      </c>
      <c r="I11" s="92">
        <v>0</v>
      </c>
      <c r="J11" s="153">
        <v>0</v>
      </c>
      <c r="K11" s="154" t="e">
        <f>#REF!</f>
        <v>#REF!</v>
      </c>
      <c r="L11" s="68">
        <v>0</v>
      </c>
      <c r="M11" s="153">
        <v>0</v>
      </c>
    </row>
    <row r="12" spans="1:13" ht="16.5" customHeight="1" x14ac:dyDescent="0.3">
      <c r="A12" s="87" t="s">
        <v>80</v>
      </c>
      <c r="B12" s="93">
        <v>0</v>
      </c>
      <c r="C12" s="155">
        <v>0</v>
      </c>
      <c r="D12" s="155">
        <v>0</v>
      </c>
      <c r="E12" s="155">
        <v>0</v>
      </c>
      <c r="F12" s="155">
        <v>0</v>
      </c>
      <c r="G12" s="155">
        <v>0</v>
      </c>
      <c r="H12" s="155">
        <v>0</v>
      </c>
      <c r="I12" s="155">
        <v>0</v>
      </c>
      <c r="J12" s="93">
        <v>0</v>
      </c>
      <c r="K12" s="154" t="e">
        <f>#REF!</f>
        <v>#REF!</v>
      </c>
      <c r="L12" s="156">
        <v>0</v>
      </c>
      <c r="M12" s="93">
        <v>0</v>
      </c>
    </row>
    <row r="13" spans="1:13" ht="16.5" customHeight="1" x14ac:dyDescent="0.3">
      <c r="A13" s="87" t="s">
        <v>81</v>
      </c>
      <c r="B13" s="153">
        <v>1538.106</v>
      </c>
      <c r="C13" s="92">
        <v>0</v>
      </c>
      <c r="D13" s="92">
        <v>0</v>
      </c>
      <c r="E13" s="92">
        <v>0</v>
      </c>
      <c r="F13" s="92">
        <v>0</v>
      </c>
      <c r="G13" s="92">
        <v>0</v>
      </c>
      <c r="H13" s="92">
        <v>0</v>
      </c>
      <c r="I13" s="92">
        <v>209.20400000000001</v>
      </c>
      <c r="J13" s="153">
        <v>1328.902</v>
      </c>
      <c r="K13" s="154" t="e">
        <f>#REF!</f>
        <v>#REF!</v>
      </c>
      <c r="L13" s="68">
        <v>0</v>
      </c>
      <c r="M13" s="153">
        <v>0</v>
      </c>
    </row>
    <row r="14" spans="1:13" ht="16.5" customHeight="1" x14ac:dyDescent="0.3">
      <c r="A14" s="87" t="s">
        <v>82</v>
      </c>
      <c r="B14" s="93">
        <v>0</v>
      </c>
      <c r="C14" s="155">
        <v>0</v>
      </c>
      <c r="D14" s="155">
        <v>0</v>
      </c>
      <c r="E14" s="155">
        <v>0</v>
      </c>
      <c r="F14" s="155">
        <v>0</v>
      </c>
      <c r="G14" s="155">
        <v>0</v>
      </c>
      <c r="H14" s="155">
        <v>0</v>
      </c>
      <c r="I14" s="155">
        <v>0</v>
      </c>
      <c r="J14" s="93">
        <v>0</v>
      </c>
      <c r="K14" s="154" t="e">
        <f>#REF!</f>
        <v>#REF!</v>
      </c>
      <c r="L14" s="156">
        <v>0</v>
      </c>
      <c r="M14" s="93">
        <v>0</v>
      </c>
    </row>
    <row r="15" spans="1:13" ht="16.5" customHeight="1" x14ac:dyDescent="0.3">
      <c r="A15" s="87" t="s">
        <v>83</v>
      </c>
      <c r="B15" s="153">
        <v>0</v>
      </c>
      <c r="C15" s="92">
        <v>0</v>
      </c>
      <c r="D15" s="92">
        <v>0</v>
      </c>
      <c r="E15" s="92">
        <v>0</v>
      </c>
      <c r="F15" s="92">
        <v>0</v>
      </c>
      <c r="G15" s="92">
        <v>0</v>
      </c>
      <c r="H15" s="92">
        <v>0</v>
      </c>
      <c r="I15" s="92">
        <v>0</v>
      </c>
      <c r="J15" s="153">
        <v>0</v>
      </c>
      <c r="K15" s="154" t="e">
        <f>#REF!</f>
        <v>#REF!</v>
      </c>
      <c r="L15" s="68">
        <v>0</v>
      </c>
      <c r="M15" s="153">
        <v>0</v>
      </c>
    </row>
    <row r="16" spans="1:13" ht="16.5" customHeight="1" x14ac:dyDescent="0.3">
      <c r="A16" s="87" t="s">
        <v>84</v>
      </c>
      <c r="B16" s="93">
        <v>0</v>
      </c>
      <c r="C16" s="155">
        <v>0</v>
      </c>
      <c r="D16" s="155">
        <v>0</v>
      </c>
      <c r="E16" s="155">
        <v>0</v>
      </c>
      <c r="F16" s="155">
        <v>0</v>
      </c>
      <c r="G16" s="155">
        <v>0</v>
      </c>
      <c r="H16" s="155">
        <v>0</v>
      </c>
      <c r="I16" s="155">
        <v>0</v>
      </c>
      <c r="J16" s="93">
        <v>0</v>
      </c>
      <c r="K16" s="154" t="e">
        <f>#REF!</f>
        <v>#REF!</v>
      </c>
      <c r="L16" s="156">
        <v>0</v>
      </c>
      <c r="M16" s="93">
        <v>0</v>
      </c>
    </row>
    <row r="17" spans="1:13" ht="16.5" customHeight="1" x14ac:dyDescent="0.3">
      <c r="A17" s="87" t="s">
        <v>85</v>
      </c>
      <c r="B17" s="153">
        <v>0</v>
      </c>
      <c r="C17" s="92">
        <v>0</v>
      </c>
      <c r="D17" s="92">
        <v>0</v>
      </c>
      <c r="E17" s="92">
        <v>0</v>
      </c>
      <c r="F17" s="92">
        <v>0</v>
      </c>
      <c r="G17" s="92">
        <v>0</v>
      </c>
      <c r="H17" s="92">
        <v>0</v>
      </c>
      <c r="I17" s="92">
        <v>0</v>
      </c>
      <c r="J17" s="153">
        <v>0</v>
      </c>
      <c r="K17" s="154" t="e">
        <f>#REF!</f>
        <v>#REF!</v>
      </c>
      <c r="L17" s="68">
        <v>0</v>
      </c>
      <c r="M17" s="153">
        <v>0</v>
      </c>
    </row>
    <row r="18" spans="1:13" ht="16.5" customHeight="1" x14ac:dyDescent="0.3">
      <c r="A18" s="87" t="s">
        <v>86</v>
      </c>
      <c r="B18" s="93">
        <v>0</v>
      </c>
      <c r="C18" s="155">
        <v>0</v>
      </c>
      <c r="D18" s="155">
        <v>0</v>
      </c>
      <c r="E18" s="155">
        <v>0</v>
      </c>
      <c r="F18" s="155">
        <v>0</v>
      </c>
      <c r="G18" s="155">
        <v>0</v>
      </c>
      <c r="H18" s="155">
        <v>0</v>
      </c>
      <c r="I18" s="155">
        <v>0</v>
      </c>
      <c r="J18" s="93">
        <v>0</v>
      </c>
      <c r="K18" s="154" t="e">
        <f>#REF!</f>
        <v>#REF!</v>
      </c>
      <c r="L18" s="156">
        <v>0</v>
      </c>
      <c r="M18" s="93">
        <v>0</v>
      </c>
    </row>
    <row r="19" spans="1:13" ht="16.5" customHeight="1" x14ac:dyDescent="0.3">
      <c r="A19" s="87" t="s">
        <v>87</v>
      </c>
      <c r="B19" s="153">
        <v>42450</v>
      </c>
      <c r="C19" s="92">
        <v>0</v>
      </c>
      <c r="D19" s="92">
        <v>0</v>
      </c>
      <c r="E19" s="92">
        <v>0</v>
      </c>
      <c r="F19" s="92">
        <v>0</v>
      </c>
      <c r="G19" s="92">
        <v>0</v>
      </c>
      <c r="H19" s="92">
        <v>0</v>
      </c>
      <c r="I19" s="92">
        <v>0</v>
      </c>
      <c r="J19" s="153">
        <v>0</v>
      </c>
      <c r="K19" s="154" t="e">
        <f>#REF!</f>
        <v>#REF!</v>
      </c>
      <c r="L19" s="68">
        <v>0</v>
      </c>
      <c r="M19" s="153">
        <v>0</v>
      </c>
    </row>
    <row r="20" spans="1:13" ht="16.5" customHeight="1" x14ac:dyDescent="0.3">
      <c r="A20" s="87" t="s">
        <v>88</v>
      </c>
      <c r="B20" s="93">
        <v>0</v>
      </c>
      <c r="C20" s="155">
        <v>0</v>
      </c>
      <c r="D20" s="155">
        <v>0</v>
      </c>
      <c r="E20" s="155">
        <v>0</v>
      </c>
      <c r="F20" s="155">
        <v>0</v>
      </c>
      <c r="G20" s="155">
        <v>0</v>
      </c>
      <c r="H20" s="155">
        <v>0</v>
      </c>
      <c r="I20" s="155">
        <v>0</v>
      </c>
      <c r="J20" s="93">
        <v>0</v>
      </c>
      <c r="K20" s="154" t="e">
        <f>#REF!</f>
        <v>#REF!</v>
      </c>
      <c r="L20" s="156">
        <v>134.88999999999999</v>
      </c>
      <c r="M20" s="93">
        <v>0</v>
      </c>
    </row>
    <row r="21" spans="1:13" ht="16.5" customHeight="1" x14ac:dyDescent="0.3">
      <c r="A21" s="87" t="s">
        <v>89</v>
      </c>
      <c r="B21" s="153">
        <v>92.47</v>
      </c>
      <c r="C21" s="92">
        <v>0</v>
      </c>
      <c r="D21" s="92">
        <v>0</v>
      </c>
      <c r="E21" s="92">
        <v>0</v>
      </c>
      <c r="F21" s="92">
        <v>0</v>
      </c>
      <c r="G21" s="92">
        <v>0</v>
      </c>
      <c r="H21" s="92">
        <v>0</v>
      </c>
      <c r="I21" s="92">
        <v>23.47</v>
      </c>
      <c r="J21" s="153">
        <v>69</v>
      </c>
      <c r="K21" s="154" t="e">
        <f>#REF!</f>
        <v>#REF!</v>
      </c>
      <c r="L21" s="68">
        <v>69</v>
      </c>
      <c r="M21" s="153">
        <v>0</v>
      </c>
    </row>
    <row r="22" spans="1:13" ht="16.5" customHeight="1" x14ac:dyDescent="0.3">
      <c r="A22" s="87" t="s">
        <v>90</v>
      </c>
      <c r="B22" s="93">
        <v>12023</v>
      </c>
      <c r="C22" s="155">
        <v>0</v>
      </c>
      <c r="D22" s="155">
        <v>0</v>
      </c>
      <c r="E22" s="155">
        <v>0</v>
      </c>
      <c r="F22" s="155">
        <v>0</v>
      </c>
      <c r="G22" s="155">
        <v>0</v>
      </c>
      <c r="H22" s="155">
        <v>1912</v>
      </c>
      <c r="I22" s="155">
        <v>0</v>
      </c>
      <c r="J22" s="93">
        <v>10111</v>
      </c>
      <c r="K22" s="154" t="e">
        <f>#REF!</f>
        <v>#REF!</v>
      </c>
      <c r="L22" s="156">
        <v>0</v>
      </c>
      <c r="M22" s="93">
        <v>0</v>
      </c>
    </row>
    <row r="23" spans="1:13" ht="16.5" customHeight="1" x14ac:dyDescent="0.3">
      <c r="A23" s="87" t="s">
        <v>91</v>
      </c>
      <c r="B23" s="153">
        <v>373.54005847427601</v>
      </c>
      <c r="C23" s="92">
        <v>0</v>
      </c>
      <c r="D23" s="92">
        <v>0</v>
      </c>
      <c r="E23" s="92">
        <v>0</v>
      </c>
      <c r="F23" s="92">
        <v>0</v>
      </c>
      <c r="G23" s="92">
        <v>0</v>
      </c>
      <c r="H23" s="92">
        <v>42.24369712</v>
      </c>
      <c r="I23" s="92">
        <v>12.43524397</v>
      </c>
      <c r="J23" s="153">
        <v>318.86111738427599</v>
      </c>
      <c r="K23" s="154" t="e">
        <f>#REF!</f>
        <v>#REF!</v>
      </c>
      <c r="L23" s="68">
        <v>335.85565847427603</v>
      </c>
      <c r="M23" s="153">
        <v>37.684399999999997</v>
      </c>
    </row>
    <row r="24" spans="1:13" ht="16.5" customHeight="1" x14ac:dyDescent="0.3">
      <c r="A24" s="87" t="s">
        <v>92</v>
      </c>
      <c r="B24" s="93">
        <v>9465</v>
      </c>
      <c r="C24" s="155">
        <v>0</v>
      </c>
      <c r="D24" s="155">
        <v>0</v>
      </c>
      <c r="E24" s="155">
        <v>0</v>
      </c>
      <c r="F24" s="155">
        <v>0</v>
      </c>
      <c r="G24" s="155">
        <v>0</v>
      </c>
      <c r="H24" s="155">
        <v>1106</v>
      </c>
      <c r="I24" s="155">
        <v>419</v>
      </c>
      <c r="J24" s="93">
        <v>7940</v>
      </c>
      <c r="K24" s="154" t="e">
        <f>#REF!</f>
        <v>#REF!</v>
      </c>
      <c r="L24" s="156">
        <v>0</v>
      </c>
      <c r="M24" s="93">
        <v>0</v>
      </c>
    </row>
    <row r="25" spans="1:13" ht="16.5" customHeight="1" x14ac:dyDescent="0.3">
      <c r="A25" s="87" t="s">
        <v>93</v>
      </c>
      <c r="B25" s="153">
        <v>0</v>
      </c>
      <c r="C25" s="92">
        <v>0</v>
      </c>
      <c r="D25" s="92">
        <v>0</v>
      </c>
      <c r="E25" s="92">
        <v>0</v>
      </c>
      <c r="F25" s="92">
        <v>0</v>
      </c>
      <c r="G25" s="92">
        <v>0</v>
      </c>
      <c r="H25" s="92">
        <v>0</v>
      </c>
      <c r="I25" s="92">
        <v>0</v>
      </c>
      <c r="J25" s="153">
        <v>0</v>
      </c>
      <c r="K25" s="154" t="e">
        <f>#REF!</f>
        <v>#REF!</v>
      </c>
      <c r="L25" s="68">
        <v>0</v>
      </c>
      <c r="M25" s="153">
        <v>0</v>
      </c>
    </row>
    <row r="26" spans="1:13" ht="16.5" customHeight="1" x14ac:dyDescent="0.3">
      <c r="A26" s="87" t="s">
        <v>94</v>
      </c>
      <c r="B26" s="93">
        <v>2381.9319999999998</v>
      </c>
      <c r="C26" s="155">
        <v>0</v>
      </c>
      <c r="D26" s="155">
        <v>0</v>
      </c>
      <c r="E26" s="155">
        <v>0</v>
      </c>
      <c r="F26" s="155">
        <v>0</v>
      </c>
      <c r="G26" s="155">
        <v>97.391000000000005</v>
      </c>
      <c r="H26" s="155">
        <v>2130.8290000000002</v>
      </c>
      <c r="I26" s="155">
        <v>0</v>
      </c>
      <c r="J26" s="93">
        <v>153.71199999999999</v>
      </c>
      <c r="K26" s="154" t="e">
        <f>#REF!</f>
        <v>#REF!</v>
      </c>
      <c r="L26" s="156">
        <v>0</v>
      </c>
      <c r="M26" s="93">
        <v>0</v>
      </c>
    </row>
    <row r="27" spans="1:13" ht="16.5" customHeight="1" x14ac:dyDescent="0.3">
      <c r="A27" s="87" t="s">
        <v>95</v>
      </c>
      <c r="B27" s="153">
        <v>161.79523836999999</v>
      </c>
      <c r="C27" s="92">
        <v>0</v>
      </c>
      <c r="D27" s="92">
        <v>0</v>
      </c>
      <c r="E27" s="92">
        <v>0</v>
      </c>
      <c r="F27" s="92">
        <v>43.230350979999997</v>
      </c>
      <c r="G27" s="92">
        <v>0</v>
      </c>
      <c r="H27" s="92">
        <v>0</v>
      </c>
      <c r="I27" s="92">
        <v>0</v>
      </c>
      <c r="J27" s="153">
        <v>118.56488739</v>
      </c>
      <c r="K27" s="154" t="e">
        <f>#REF!</f>
        <v>#REF!</v>
      </c>
      <c r="L27" s="68">
        <v>161.79523836999999</v>
      </c>
      <c r="M27" s="153">
        <v>0</v>
      </c>
    </row>
    <row r="28" spans="1:13" ht="16.5" customHeight="1" x14ac:dyDescent="0.3">
      <c r="A28" s="87" t="s">
        <v>96</v>
      </c>
      <c r="B28" s="93">
        <v>7.91</v>
      </c>
      <c r="C28" s="155">
        <v>0</v>
      </c>
      <c r="D28" s="155">
        <v>0</v>
      </c>
      <c r="E28" s="155">
        <v>0</v>
      </c>
      <c r="F28" s="155">
        <v>0</v>
      </c>
      <c r="G28" s="155">
        <v>0</v>
      </c>
      <c r="H28" s="155">
        <v>0</v>
      </c>
      <c r="I28" s="155">
        <v>0</v>
      </c>
      <c r="J28" s="93">
        <v>7.91</v>
      </c>
      <c r="K28" s="154" t="e">
        <f>#REF!</f>
        <v>#REF!</v>
      </c>
      <c r="L28" s="156">
        <v>0</v>
      </c>
      <c r="M28" s="93">
        <v>0</v>
      </c>
    </row>
    <row r="29" spans="1:13" ht="16.5" customHeight="1" x14ac:dyDescent="0.3">
      <c r="A29" s="87" t="s">
        <v>97</v>
      </c>
      <c r="B29" s="153">
        <v>0</v>
      </c>
      <c r="C29" s="92">
        <v>0</v>
      </c>
      <c r="D29" s="92">
        <v>0</v>
      </c>
      <c r="E29" s="92">
        <v>0</v>
      </c>
      <c r="F29" s="92">
        <v>0</v>
      </c>
      <c r="G29" s="92">
        <v>0</v>
      </c>
      <c r="H29" s="92">
        <v>0</v>
      </c>
      <c r="I29" s="92">
        <v>0</v>
      </c>
      <c r="J29" s="153">
        <v>0</v>
      </c>
      <c r="K29" s="154" t="e">
        <f>#REF!</f>
        <v>#REF!</v>
      </c>
      <c r="L29" s="68">
        <v>0</v>
      </c>
      <c r="M29" s="153">
        <v>0</v>
      </c>
    </row>
    <row r="30" spans="1:13" ht="16.5" customHeight="1" x14ac:dyDescent="0.3">
      <c r="A30" s="87" t="s">
        <v>98</v>
      </c>
      <c r="B30" s="93">
        <v>0</v>
      </c>
      <c r="C30" s="155">
        <v>0</v>
      </c>
      <c r="D30" s="155">
        <v>0</v>
      </c>
      <c r="E30" s="155">
        <v>0</v>
      </c>
      <c r="F30" s="155">
        <v>0</v>
      </c>
      <c r="G30" s="155">
        <v>0</v>
      </c>
      <c r="H30" s="155">
        <v>0</v>
      </c>
      <c r="I30" s="155">
        <v>0</v>
      </c>
      <c r="J30" s="93">
        <v>0</v>
      </c>
      <c r="K30" s="154" t="e">
        <f>#REF!</f>
        <v>#REF!</v>
      </c>
      <c r="L30" s="156">
        <v>0</v>
      </c>
      <c r="M30" s="93">
        <v>0</v>
      </c>
    </row>
    <row r="31" spans="1:13" ht="16.5" customHeight="1" x14ac:dyDescent="0.3">
      <c r="A31" s="87" t="s">
        <v>99</v>
      </c>
      <c r="B31" s="153">
        <v>38</v>
      </c>
      <c r="C31" s="92">
        <v>0</v>
      </c>
      <c r="D31" s="92">
        <v>0</v>
      </c>
      <c r="E31" s="92">
        <v>0</v>
      </c>
      <c r="F31" s="92">
        <v>0</v>
      </c>
      <c r="G31" s="92">
        <v>0</v>
      </c>
      <c r="H31" s="92">
        <v>0</v>
      </c>
      <c r="I31" s="92">
        <v>38</v>
      </c>
      <c r="J31" s="153">
        <v>0</v>
      </c>
      <c r="K31" s="154" t="e">
        <f>#REF!</f>
        <v>#REF!</v>
      </c>
      <c r="L31" s="68">
        <v>38</v>
      </c>
      <c r="M31" s="153">
        <v>0</v>
      </c>
    </row>
    <row r="32" spans="1:13" ht="16.5" customHeight="1" x14ac:dyDescent="0.3">
      <c r="A32" s="87" t="s">
        <v>100</v>
      </c>
      <c r="B32" s="93">
        <v>2735</v>
      </c>
      <c r="C32" s="155">
        <v>0</v>
      </c>
      <c r="D32" s="155">
        <v>0</v>
      </c>
      <c r="E32" s="155">
        <v>0</v>
      </c>
      <c r="F32" s="155">
        <v>0</v>
      </c>
      <c r="G32" s="155">
        <v>0</v>
      </c>
      <c r="H32" s="155">
        <v>0</v>
      </c>
      <c r="I32" s="155">
        <v>2548</v>
      </c>
      <c r="J32" s="93">
        <v>187</v>
      </c>
      <c r="K32" s="154" t="e">
        <f>#REF!</f>
        <v>#REF!</v>
      </c>
      <c r="L32" s="156">
        <v>187</v>
      </c>
      <c r="M32" s="93">
        <v>0</v>
      </c>
    </row>
    <row r="33" spans="1:15" ht="16.5" customHeight="1" x14ac:dyDescent="0.3">
      <c r="A33" s="87" t="s">
        <v>101</v>
      </c>
      <c r="B33" s="153">
        <v>4653.3870363690203</v>
      </c>
      <c r="C33" s="92">
        <v>0</v>
      </c>
      <c r="D33" s="92">
        <v>0</v>
      </c>
      <c r="E33" s="92">
        <v>0</v>
      </c>
      <c r="F33" s="92">
        <v>0</v>
      </c>
      <c r="G33" s="92">
        <v>0</v>
      </c>
      <c r="H33" s="92">
        <v>0</v>
      </c>
      <c r="I33" s="92">
        <v>84.466501612216803</v>
      </c>
      <c r="J33" s="153">
        <v>4568.9205347568004</v>
      </c>
      <c r="K33" s="154" t="e">
        <f>#REF!</f>
        <v>#REF!</v>
      </c>
      <c r="L33" s="68">
        <v>0</v>
      </c>
      <c r="M33" s="153">
        <v>0</v>
      </c>
    </row>
    <row r="34" spans="1:15" ht="16.5" customHeight="1" x14ac:dyDescent="0.3">
      <c r="A34" s="87" t="s">
        <v>102</v>
      </c>
      <c r="B34" s="93">
        <v>0</v>
      </c>
      <c r="C34" s="155">
        <v>0</v>
      </c>
      <c r="D34" s="155">
        <v>0</v>
      </c>
      <c r="E34" s="155">
        <v>0</v>
      </c>
      <c r="F34" s="155">
        <v>0</v>
      </c>
      <c r="G34" s="155">
        <v>0</v>
      </c>
      <c r="H34" s="155">
        <v>0</v>
      </c>
      <c r="I34" s="155">
        <v>0</v>
      </c>
      <c r="J34" s="93">
        <v>0</v>
      </c>
      <c r="K34" s="154" t="e">
        <f>#REF!</f>
        <v>#REF!</v>
      </c>
      <c r="L34" s="156">
        <v>0</v>
      </c>
      <c r="M34" s="93">
        <v>0</v>
      </c>
    </row>
    <row r="35" spans="1:15" ht="16.5" customHeight="1" x14ac:dyDescent="0.3">
      <c r="A35" s="87" t="s">
        <v>103</v>
      </c>
      <c r="B35" s="153">
        <v>3262.4160000000002</v>
      </c>
      <c r="C35" s="92">
        <v>0</v>
      </c>
      <c r="D35" s="92">
        <v>0</v>
      </c>
      <c r="E35" s="92">
        <v>0</v>
      </c>
      <c r="F35" s="92">
        <v>0</v>
      </c>
      <c r="G35" s="92">
        <v>0</v>
      </c>
      <c r="H35" s="92">
        <v>0</v>
      </c>
      <c r="I35" s="92">
        <v>0</v>
      </c>
      <c r="J35" s="153">
        <v>3262.4160000000002</v>
      </c>
      <c r="K35" s="154" t="e">
        <f>#REF!</f>
        <v>#REF!</v>
      </c>
      <c r="L35" s="68">
        <v>3262.4160000000002</v>
      </c>
      <c r="M35" s="153">
        <v>0</v>
      </c>
    </row>
    <row r="36" spans="1:15" ht="16.5" customHeight="1" x14ac:dyDescent="0.3">
      <c r="A36" s="82"/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</row>
    <row r="37" spans="1:15" ht="16.5" customHeight="1" x14ac:dyDescent="0.3">
      <c r="A37" s="86"/>
      <c r="B37" s="86"/>
      <c r="C37" s="86"/>
      <c r="D37" s="86"/>
      <c r="E37" s="86"/>
      <c r="F37" s="86"/>
      <c r="G37" s="86"/>
      <c r="H37" s="86"/>
      <c r="I37" s="86"/>
      <c r="J37" s="86"/>
      <c r="L37" s="86"/>
      <c r="M37" s="86"/>
    </row>
    <row r="38" spans="1:15" ht="16.5" customHeight="1" x14ac:dyDescent="0.3">
      <c r="A38" s="82"/>
      <c r="B38" s="82"/>
      <c r="C38" s="82"/>
      <c r="D38" s="82"/>
      <c r="E38" s="82"/>
      <c r="F38" s="82"/>
      <c r="G38" s="82"/>
      <c r="H38" s="82"/>
      <c r="I38" s="82"/>
      <c r="J38" s="82"/>
    </row>
    <row r="39" spans="1:15" ht="16.5" customHeight="1" x14ac:dyDescent="0.3">
      <c r="A39" s="82"/>
      <c r="B39" s="82"/>
      <c r="C39" s="82"/>
      <c r="D39" s="82"/>
      <c r="E39" s="82"/>
      <c r="F39" s="82"/>
      <c r="G39" s="82"/>
      <c r="H39" s="82"/>
      <c r="I39" s="82"/>
      <c r="J39" s="82"/>
    </row>
  </sheetData>
  <sheetProtection algorithmName="SHA-512" hashValue="qt3dB/ZSK0vdcEYbXo1IPCNP6uzSBt4KoYY4GR+Q9KiOLP14R5WJIJyiSyU4u1rsc0NmeZBrSWA173L1QgdH4g==" saltValue="wXO9ri22bP5AdMHILwSXsg==" spinCount="100000" sheet="1" objects="1" scenarios="1"/>
  <mergeCells count="1">
    <mergeCell ref="A1:B1"/>
  </mergeCells>
  <conditionalFormatting sqref="B9:M35 B8:J8 L8:M8">
    <cfRule type="cellIs" dxfId="27" priority="2" operator="between">
      <formula>0</formula>
      <formula>0.1</formula>
    </cfRule>
    <cfRule type="cellIs" dxfId="26" priority="3" operator="lessThan">
      <formula>0</formula>
    </cfRule>
    <cfRule type="cellIs" dxfId="25" priority="4" operator="greaterThanOrEqual">
      <formula>0.1</formula>
    </cfRule>
  </conditionalFormatting>
  <conditionalFormatting sqref="A1:XFD1048576">
    <cfRule type="cellIs" dxfId="24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I38"/>
  <sheetViews>
    <sheetView showGridLines="0" showZeros="0" zoomScale="85" zoomScaleNormal="85" workbookViewId="0">
      <selection activeCell="A100" sqref="A100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9" ht="16.5" customHeight="1" x14ac:dyDescent="0.3">
      <c r="A1" s="175" t="str">
        <f>'Table of Contents'!B12</f>
        <v>Table 1.4</v>
      </c>
      <c r="B1" s="175"/>
      <c r="C1" s="63"/>
    </row>
    <row r="2" spans="1:9" ht="16.5" customHeight="1" x14ac:dyDescent="0.3">
      <c r="A2" s="4" t="str">
        <f>"UCITS: "&amp; 'Table of Contents'!A12&amp;", "&amp;'Table of Contents'!A3</f>
        <v>UCITS: Total Net Assets , 2016:Q2</v>
      </c>
      <c r="C2" s="64"/>
      <c r="D2" s="66"/>
    </row>
    <row r="3" spans="1:9" ht="16.5" customHeight="1" x14ac:dyDescent="0.3">
      <c r="A3" s="2" t="s">
        <v>104</v>
      </c>
      <c r="C3" s="64"/>
    </row>
    <row r="4" spans="1:9" ht="16.5" customHeight="1" x14ac:dyDescent="0.3">
      <c r="A4" s="64"/>
      <c r="B4" s="64"/>
      <c r="C4" s="64"/>
    </row>
    <row r="5" spans="1:9" ht="16.5" customHeight="1" x14ac:dyDescent="0.3">
      <c r="A5" s="64"/>
      <c r="B5" s="64"/>
      <c r="C5" s="64"/>
    </row>
    <row r="6" spans="1:9" ht="16.5" customHeight="1" x14ac:dyDescent="0.3">
      <c r="A6" s="38"/>
      <c r="B6" s="54" t="s">
        <v>187</v>
      </c>
      <c r="C6" s="54"/>
      <c r="D6" s="54"/>
      <c r="E6" s="54"/>
      <c r="F6" s="54"/>
      <c r="G6" s="54"/>
      <c r="H6" s="54"/>
      <c r="I6" s="54"/>
    </row>
    <row r="7" spans="1:9" ht="16.5" customHeight="1" x14ac:dyDescent="0.3">
      <c r="A7" s="38"/>
      <c r="B7" s="119" t="s">
        <v>108</v>
      </c>
      <c r="C7" s="45" t="s">
        <v>170</v>
      </c>
      <c r="D7" s="45" t="s">
        <v>115</v>
      </c>
      <c r="E7" s="45" t="s">
        <v>116</v>
      </c>
      <c r="F7" s="45" t="s">
        <v>171</v>
      </c>
      <c r="G7" s="45" t="s">
        <v>172</v>
      </c>
      <c r="H7" s="45" t="s">
        <v>109</v>
      </c>
      <c r="I7" s="45" t="s">
        <v>113</v>
      </c>
    </row>
    <row r="8" spans="1:9" ht="16.5" customHeight="1" x14ac:dyDescent="0.3">
      <c r="A8" s="46" t="s">
        <v>76</v>
      </c>
      <c r="B8" s="105">
        <v>78574.948999999993</v>
      </c>
      <c r="C8" s="99">
        <v>14088.07</v>
      </c>
      <c r="D8" s="99">
        <v>43742.792000000001</v>
      </c>
      <c r="E8" s="99">
        <v>17139.365000000002</v>
      </c>
      <c r="F8" s="99">
        <v>89.665000000000006</v>
      </c>
      <c r="G8" s="99">
        <v>692.24</v>
      </c>
      <c r="H8" s="99">
        <v>2679.498</v>
      </c>
      <c r="I8" s="105">
        <v>143.31899999999999</v>
      </c>
    </row>
    <row r="9" spans="1:9" ht="16.5" customHeight="1" x14ac:dyDescent="0.3">
      <c r="A9" s="46" t="s">
        <v>77</v>
      </c>
      <c r="B9" s="6">
        <v>74140.148365272005</v>
      </c>
      <c r="C9" s="107">
        <v>25138.861260943999</v>
      </c>
      <c r="D9" s="107">
        <v>6324.0848698760001</v>
      </c>
      <c r="E9" s="107">
        <v>28331.785436343998</v>
      </c>
      <c r="F9" s="107">
        <v>11254.607514464</v>
      </c>
      <c r="G9" s="107">
        <v>3090.8092836440001</v>
      </c>
      <c r="H9" s="107">
        <v>0</v>
      </c>
      <c r="I9" s="6">
        <v>0</v>
      </c>
    </row>
    <row r="10" spans="1:9" ht="16.5" customHeight="1" x14ac:dyDescent="0.3">
      <c r="A10" s="46" t="s">
        <v>78</v>
      </c>
      <c r="B10" s="105">
        <v>436.94</v>
      </c>
      <c r="C10" s="99">
        <v>82.28</v>
      </c>
      <c r="D10" s="99">
        <v>65.34</v>
      </c>
      <c r="E10" s="99">
        <v>239.57</v>
      </c>
      <c r="F10" s="99">
        <v>40.46</v>
      </c>
      <c r="G10" s="99">
        <v>0</v>
      </c>
      <c r="H10" s="99">
        <v>0</v>
      </c>
      <c r="I10" s="105">
        <v>9.2799999999999994</v>
      </c>
    </row>
    <row r="11" spans="1:9" ht="16.5" customHeight="1" x14ac:dyDescent="0.3">
      <c r="A11" s="46" t="s">
        <v>79</v>
      </c>
      <c r="B11" s="6">
        <v>2037.17</v>
      </c>
      <c r="C11" s="107">
        <v>197.66</v>
      </c>
      <c r="D11" s="107">
        <v>292.98</v>
      </c>
      <c r="E11" s="107">
        <v>100.24</v>
      </c>
      <c r="F11" s="107">
        <v>1363.27</v>
      </c>
      <c r="G11" s="107">
        <v>0</v>
      </c>
      <c r="H11" s="107">
        <v>0</v>
      </c>
      <c r="I11" s="6">
        <v>83.03</v>
      </c>
    </row>
    <row r="12" spans="1:9" ht="16.5" customHeight="1" x14ac:dyDescent="0.3">
      <c r="A12" s="46" t="s">
        <v>80</v>
      </c>
      <c r="B12" s="105">
        <v>7801.62</v>
      </c>
      <c r="C12" s="99">
        <v>1082.56</v>
      </c>
      <c r="D12" s="99">
        <v>2761.52</v>
      </c>
      <c r="E12" s="99">
        <v>3213.89</v>
      </c>
      <c r="F12" s="99">
        <v>25.22</v>
      </c>
      <c r="G12" s="99">
        <v>12.86</v>
      </c>
      <c r="H12" s="99">
        <v>0</v>
      </c>
      <c r="I12" s="105">
        <v>705.56</v>
      </c>
    </row>
    <row r="13" spans="1:9" ht="16.5" customHeight="1" x14ac:dyDescent="0.3">
      <c r="A13" s="46" t="s">
        <v>81</v>
      </c>
      <c r="B13" s="6">
        <v>107164.9</v>
      </c>
      <c r="C13" s="107">
        <v>42079.7</v>
      </c>
      <c r="D13" s="107">
        <v>55893.33</v>
      </c>
      <c r="E13" s="107">
        <v>9118.1200000000008</v>
      </c>
      <c r="F13" s="107">
        <v>44.39</v>
      </c>
      <c r="G13" s="107">
        <v>0</v>
      </c>
      <c r="H13" s="107">
        <v>0</v>
      </c>
      <c r="I13" s="6">
        <v>29.37</v>
      </c>
    </row>
    <row r="14" spans="1:9" ht="16.5" customHeight="1" x14ac:dyDescent="0.3">
      <c r="A14" s="46" t="s">
        <v>82</v>
      </c>
      <c r="B14" s="105">
        <v>78146.266000000003</v>
      </c>
      <c r="C14" s="99">
        <v>30102.865000000002</v>
      </c>
      <c r="D14" s="99">
        <v>33232.553999999996</v>
      </c>
      <c r="E14" s="99">
        <v>11049.413</v>
      </c>
      <c r="F14" s="99">
        <v>3508.9720000000002</v>
      </c>
      <c r="G14" s="99">
        <v>0</v>
      </c>
      <c r="H14" s="99">
        <v>0</v>
      </c>
      <c r="I14" s="105">
        <v>252.46199999999999</v>
      </c>
    </row>
    <row r="15" spans="1:9" ht="16.5" customHeight="1" x14ac:dyDescent="0.3">
      <c r="A15" s="46" t="s">
        <v>83</v>
      </c>
      <c r="B15" s="6">
        <v>746209</v>
      </c>
      <c r="C15" s="107">
        <v>190522</v>
      </c>
      <c r="D15" s="107">
        <v>118210</v>
      </c>
      <c r="E15" s="107">
        <v>149398</v>
      </c>
      <c r="F15" s="107">
        <v>280324</v>
      </c>
      <c r="G15" s="107">
        <v>7755</v>
      </c>
      <c r="H15" s="107">
        <v>0</v>
      </c>
      <c r="I15" s="6">
        <v>0</v>
      </c>
    </row>
    <row r="16" spans="1:9" ht="16.5" customHeight="1" x14ac:dyDescent="0.3">
      <c r="A16" s="46" t="s">
        <v>84</v>
      </c>
      <c r="B16" s="105">
        <v>303143.52100000001</v>
      </c>
      <c r="C16" s="99">
        <v>154732.674</v>
      </c>
      <c r="D16" s="99">
        <v>65635.176999999996</v>
      </c>
      <c r="E16" s="99">
        <v>67002.074999999997</v>
      </c>
      <c r="F16" s="99">
        <v>2981.4920000000002</v>
      </c>
      <c r="G16" s="99">
        <v>170.77699999999999</v>
      </c>
      <c r="H16" s="99">
        <v>2337.9319999999998</v>
      </c>
      <c r="I16" s="105">
        <v>10283.394</v>
      </c>
    </row>
    <row r="17" spans="1:9" ht="16.5" customHeight="1" x14ac:dyDescent="0.3">
      <c r="A17" s="46" t="s">
        <v>85</v>
      </c>
      <c r="B17" s="6">
        <v>4152.8670000000002</v>
      </c>
      <c r="C17" s="107">
        <v>944.68100000000004</v>
      </c>
      <c r="D17" s="107">
        <v>1342.1420000000001</v>
      </c>
      <c r="E17" s="107">
        <v>1215.0329999999999</v>
      </c>
      <c r="F17" s="107">
        <v>514.30899999999997</v>
      </c>
      <c r="G17" s="107">
        <v>0</v>
      </c>
      <c r="H17" s="107">
        <v>0</v>
      </c>
      <c r="I17" s="6">
        <v>136.702</v>
      </c>
    </row>
    <row r="18" spans="1:9" ht="16.5" customHeight="1" x14ac:dyDescent="0.3">
      <c r="A18" s="46" t="s">
        <v>86</v>
      </c>
      <c r="B18" s="105">
        <v>546.88</v>
      </c>
      <c r="C18" s="99">
        <v>49.84</v>
      </c>
      <c r="D18" s="99">
        <v>269.62</v>
      </c>
      <c r="E18" s="99">
        <v>2.61</v>
      </c>
      <c r="F18" s="99">
        <v>0</v>
      </c>
      <c r="G18" s="99">
        <v>0</v>
      </c>
      <c r="H18" s="99">
        <v>93.47</v>
      </c>
      <c r="I18" s="105">
        <v>131.34</v>
      </c>
    </row>
    <row r="19" spans="1:9" ht="16.5" customHeight="1" x14ac:dyDescent="0.3">
      <c r="A19" s="46" t="s">
        <v>87</v>
      </c>
      <c r="B19" s="6">
        <v>1447345</v>
      </c>
      <c r="C19" s="107">
        <v>471077</v>
      </c>
      <c r="D19" s="107">
        <v>386318</v>
      </c>
      <c r="E19" s="107">
        <v>92661</v>
      </c>
      <c r="F19" s="107">
        <v>454215</v>
      </c>
      <c r="G19" s="107">
        <v>0</v>
      </c>
      <c r="H19" s="107">
        <v>0</v>
      </c>
      <c r="I19" s="6">
        <v>43074</v>
      </c>
    </row>
    <row r="20" spans="1:9" ht="16.5" customHeight="1" x14ac:dyDescent="0.3">
      <c r="A20" s="46" t="s">
        <v>88</v>
      </c>
      <c r="B20" s="105">
        <v>224254.57</v>
      </c>
      <c r="C20" s="99">
        <v>18328.36</v>
      </c>
      <c r="D20" s="99">
        <v>47345.17</v>
      </c>
      <c r="E20" s="99">
        <v>69066.539999999994</v>
      </c>
      <c r="F20" s="99">
        <v>5441.17</v>
      </c>
      <c r="G20" s="99">
        <v>407.8</v>
      </c>
      <c r="H20" s="99">
        <v>83665.529999999897</v>
      </c>
      <c r="I20" s="105">
        <v>0</v>
      </c>
    </row>
    <row r="21" spans="1:9" ht="16.5" customHeight="1" x14ac:dyDescent="0.3">
      <c r="A21" s="46" t="s">
        <v>89</v>
      </c>
      <c r="B21" s="6">
        <v>24399.39</v>
      </c>
      <c r="C21" s="107">
        <v>6570.55</v>
      </c>
      <c r="D21" s="107">
        <v>7608.6</v>
      </c>
      <c r="E21" s="107">
        <v>5152.82</v>
      </c>
      <c r="F21" s="107">
        <v>2617.73</v>
      </c>
      <c r="G21" s="107">
        <v>0</v>
      </c>
      <c r="H21" s="107">
        <v>6.97</v>
      </c>
      <c r="I21" s="6">
        <v>2442.7199999999998</v>
      </c>
    </row>
    <row r="22" spans="1:9" ht="16.5" customHeight="1" x14ac:dyDescent="0.3">
      <c r="A22" s="46" t="s">
        <v>90</v>
      </c>
      <c r="B22" s="105">
        <v>2906498</v>
      </c>
      <c r="C22" s="99">
        <v>945229</v>
      </c>
      <c r="D22" s="99">
        <v>979071</v>
      </c>
      <c r="E22" s="99">
        <v>593815</v>
      </c>
      <c r="F22" s="99">
        <v>259143</v>
      </c>
      <c r="G22" s="99">
        <v>0</v>
      </c>
      <c r="H22" s="99">
        <v>0</v>
      </c>
      <c r="I22" s="105">
        <v>129240</v>
      </c>
    </row>
    <row r="23" spans="1:9" ht="16.5" customHeight="1" x14ac:dyDescent="0.3">
      <c r="A23" s="46" t="s">
        <v>91</v>
      </c>
      <c r="B23" s="6">
        <v>2466.2560379639399</v>
      </c>
      <c r="C23" s="107">
        <v>329.15462300000002</v>
      </c>
      <c r="D23" s="107">
        <v>779.269090693414</v>
      </c>
      <c r="E23" s="107">
        <v>772.58647140999994</v>
      </c>
      <c r="F23" s="107">
        <v>83.286000000000001</v>
      </c>
      <c r="G23" s="107">
        <v>0</v>
      </c>
      <c r="H23" s="107">
        <v>2.823</v>
      </c>
      <c r="I23" s="6">
        <v>499.136852860521</v>
      </c>
    </row>
    <row r="24" spans="1:9" ht="16.5" customHeight="1" x14ac:dyDescent="0.3">
      <c r="A24" s="46" t="s">
        <v>92</v>
      </c>
      <c r="B24" s="105">
        <v>37819</v>
      </c>
      <c r="C24" s="99">
        <v>19144</v>
      </c>
      <c r="D24" s="99">
        <v>17510</v>
      </c>
      <c r="E24" s="99">
        <v>801</v>
      </c>
      <c r="F24" s="99">
        <v>0</v>
      </c>
      <c r="G24" s="99">
        <v>0</v>
      </c>
      <c r="H24" s="99">
        <v>0</v>
      </c>
      <c r="I24" s="105">
        <v>364</v>
      </c>
    </row>
    <row r="25" spans="1:9" ht="16.5" customHeight="1" x14ac:dyDescent="0.3">
      <c r="A25" s="46" t="s">
        <v>93</v>
      </c>
      <c r="B25" s="6">
        <v>98696.24</v>
      </c>
      <c r="C25" s="107">
        <v>45224.6</v>
      </c>
      <c r="D25" s="107">
        <v>37466.879999999997</v>
      </c>
      <c r="E25" s="107">
        <v>5977.98</v>
      </c>
      <c r="F25" s="107">
        <v>9075.35</v>
      </c>
      <c r="G25" s="107">
        <v>0</v>
      </c>
      <c r="H25" s="107">
        <v>0</v>
      </c>
      <c r="I25" s="6">
        <v>951.42</v>
      </c>
    </row>
    <row r="26" spans="1:9" ht="16.5" customHeight="1" x14ac:dyDescent="0.3">
      <c r="A26" s="46" t="s">
        <v>94</v>
      </c>
      <c r="B26" s="105">
        <v>20244.5</v>
      </c>
      <c r="C26" s="99">
        <v>4424.6000000000004</v>
      </c>
      <c r="D26" s="99">
        <v>4960.34</v>
      </c>
      <c r="E26" s="99">
        <v>4080.68</v>
      </c>
      <c r="F26" s="99">
        <v>6279.34</v>
      </c>
      <c r="G26" s="99">
        <v>0</v>
      </c>
      <c r="H26" s="99">
        <v>361.34</v>
      </c>
      <c r="I26" s="105">
        <v>138.19999999999999</v>
      </c>
    </row>
    <row r="27" spans="1:9" ht="16.5" customHeight="1" x14ac:dyDescent="0.3">
      <c r="A27" s="46" t="s">
        <v>95</v>
      </c>
      <c r="B27" s="6">
        <v>6990.5054554151802</v>
      </c>
      <c r="C27" s="107">
        <v>930.31003574503995</v>
      </c>
      <c r="D27" s="107">
        <v>1083.0595217699999</v>
      </c>
      <c r="E27" s="107">
        <v>2457.10341041014</v>
      </c>
      <c r="F27" s="107">
        <v>1521.0454871500001</v>
      </c>
      <c r="G27" s="107">
        <v>0</v>
      </c>
      <c r="H27" s="107">
        <v>0</v>
      </c>
      <c r="I27" s="6">
        <v>998.98700034000001</v>
      </c>
    </row>
    <row r="28" spans="1:9" ht="16.5" customHeight="1" x14ac:dyDescent="0.3">
      <c r="A28" s="46" t="s">
        <v>96</v>
      </c>
      <c r="B28" s="105">
        <v>4658.88</v>
      </c>
      <c r="C28" s="99">
        <v>67.8</v>
      </c>
      <c r="D28" s="99">
        <v>2373.2800000000002</v>
      </c>
      <c r="E28" s="99">
        <v>108.24</v>
      </c>
      <c r="F28" s="99">
        <v>23.15</v>
      </c>
      <c r="G28" s="99">
        <v>122.23</v>
      </c>
      <c r="H28" s="99">
        <v>74.81</v>
      </c>
      <c r="I28" s="105">
        <v>1889.38</v>
      </c>
    </row>
    <row r="29" spans="1:9" ht="16.5" customHeight="1" x14ac:dyDescent="0.3">
      <c r="A29" s="46" t="s">
        <v>97</v>
      </c>
      <c r="B29" s="6">
        <v>3932.7220000000002</v>
      </c>
      <c r="C29" s="107">
        <v>332.93599999999998</v>
      </c>
      <c r="D29" s="107">
        <v>1556.5309999999999</v>
      </c>
      <c r="E29" s="107">
        <v>1997.614</v>
      </c>
      <c r="F29" s="107">
        <v>45.640999999999998</v>
      </c>
      <c r="G29" s="107">
        <v>0</v>
      </c>
      <c r="H29" s="107">
        <v>0</v>
      </c>
      <c r="I29" s="6">
        <v>0</v>
      </c>
    </row>
    <row r="30" spans="1:9" ht="16.5" customHeight="1" x14ac:dyDescent="0.3">
      <c r="A30" s="46" t="s">
        <v>98</v>
      </c>
      <c r="B30" s="105">
        <v>2264</v>
      </c>
      <c r="C30" s="99">
        <v>1357</v>
      </c>
      <c r="D30" s="99">
        <v>168</v>
      </c>
      <c r="E30" s="99">
        <v>673</v>
      </c>
      <c r="F30" s="99">
        <v>66</v>
      </c>
      <c r="G30" s="99">
        <v>0</v>
      </c>
      <c r="H30" s="99">
        <v>0</v>
      </c>
      <c r="I30" s="105">
        <v>0</v>
      </c>
    </row>
    <row r="31" spans="1:9" ht="16.5" customHeight="1" x14ac:dyDescent="0.3">
      <c r="A31" s="46" t="s">
        <v>99</v>
      </c>
      <c r="B31" s="6">
        <v>182122</v>
      </c>
      <c r="C31" s="107">
        <v>32821</v>
      </c>
      <c r="D31" s="107">
        <v>59305</v>
      </c>
      <c r="E31" s="107">
        <v>69539</v>
      </c>
      <c r="F31" s="107">
        <v>9044</v>
      </c>
      <c r="G31" s="107">
        <v>466</v>
      </c>
      <c r="H31" s="107">
        <v>10947</v>
      </c>
      <c r="I31" s="6">
        <v>0</v>
      </c>
    </row>
    <row r="32" spans="1:9" ht="16.5" customHeight="1" x14ac:dyDescent="0.3">
      <c r="A32" s="46" t="s">
        <v>100</v>
      </c>
      <c r="B32" s="105">
        <v>253942.08</v>
      </c>
      <c r="C32" s="99">
        <v>154189.10999999999</v>
      </c>
      <c r="D32" s="99">
        <v>24694.62</v>
      </c>
      <c r="E32" s="99">
        <v>55413.51</v>
      </c>
      <c r="F32" s="99">
        <v>19149.11</v>
      </c>
      <c r="G32" s="99">
        <v>0</v>
      </c>
      <c r="H32" s="99">
        <v>405.76</v>
      </c>
      <c r="I32" s="105">
        <v>89.98</v>
      </c>
    </row>
    <row r="33" spans="1:9" ht="16.5" customHeight="1" x14ac:dyDescent="0.3">
      <c r="A33" s="46" t="s">
        <v>101</v>
      </c>
      <c r="B33" s="6">
        <v>424982.36</v>
      </c>
      <c r="C33" s="107">
        <v>136800.71</v>
      </c>
      <c r="D33" s="107">
        <v>144739.82</v>
      </c>
      <c r="E33" s="107">
        <v>124477.3</v>
      </c>
      <c r="F33" s="107">
        <v>18964.52</v>
      </c>
      <c r="G33" s="107">
        <v>0</v>
      </c>
      <c r="H33" s="107">
        <v>0</v>
      </c>
      <c r="I33" s="6">
        <v>0</v>
      </c>
    </row>
    <row r="34" spans="1:9" ht="16.5" customHeight="1" x14ac:dyDescent="0.3">
      <c r="A34" s="46" t="s">
        <v>102</v>
      </c>
      <c r="B34" s="105">
        <v>12366.41</v>
      </c>
      <c r="C34" s="99">
        <v>398.98</v>
      </c>
      <c r="D34" s="99">
        <v>6282.12</v>
      </c>
      <c r="E34" s="99">
        <v>1165.3499999999999</v>
      </c>
      <c r="F34" s="99">
        <v>3725.65</v>
      </c>
      <c r="G34" s="99">
        <v>74.33</v>
      </c>
      <c r="H34" s="99">
        <v>451.03</v>
      </c>
      <c r="I34" s="105">
        <v>268.95999999999998</v>
      </c>
    </row>
    <row r="35" spans="1:9" ht="16.5" customHeight="1" x14ac:dyDescent="0.3">
      <c r="A35" s="46" t="s">
        <v>103</v>
      </c>
      <c r="B35" s="6">
        <v>1017513.75</v>
      </c>
      <c r="C35" s="107">
        <v>574839.75</v>
      </c>
      <c r="D35" s="107">
        <v>174979.68</v>
      </c>
      <c r="E35" s="107">
        <v>71842.37</v>
      </c>
      <c r="F35" s="107">
        <v>5333.69</v>
      </c>
      <c r="G35" s="107">
        <v>528.80999999999995</v>
      </c>
      <c r="H35" s="107">
        <v>70610.23</v>
      </c>
      <c r="I35" s="6">
        <v>119379.22</v>
      </c>
    </row>
    <row r="36" spans="1:9" ht="16.5" customHeight="1" x14ac:dyDescent="0.3">
      <c r="A36" s="47" t="s">
        <v>105</v>
      </c>
      <c r="B36" s="108">
        <v>8072849.9248586502</v>
      </c>
      <c r="C36" s="102">
        <v>2871086.0519196801</v>
      </c>
      <c r="D36" s="102">
        <v>2224010.9094823301</v>
      </c>
      <c r="E36" s="102">
        <v>1386811.1953181601</v>
      </c>
      <c r="F36" s="102">
        <v>1094874.06800161</v>
      </c>
      <c r="G36" s="102">
        <v>13320.856283644</v>
      </c>
      <c r="H36" s="102">
        <v>171636.39299999899</v>
      </c>
      <c r="I36" s="108">
        <v>311110.4608532</v>
      </c>
    </row>
    <row r="37" spans="1:9" ht="16.5" customHeight="1" x14ac:dyDescent="0.3">
      <c r="A37" s="38"/>
      <c r="B37" s="38"/>
      <c r="C37" s="38"/>
      <c r="D37" s="38"/>
      <c r="E37" s="38"/>
      <c r="F37" s="38"/>
      <c r="G37" s="38"/>
      <c r="H37" s="38"/>
      <c r="I37" s="38"/>
    </row>
    <row r="38" spans="1:9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mysTOI7Dl3MbvWF3XSe6VEQ30Kw2gYCOPCkMeoeiqzb3UCVnFNZjUD8NDCMuTjtsZuJKelG/KW9px2Z0hysPJg==" saltValue="rAxK9jBp/fB+gk2GQfuHDg==" spinCount="100000" sheet="1" objects="1" scenarios="1"/>
  <mergeCells count="1">
    <mergeCell ref="A1:B1"/>
  </mergeCells>
  <conditionalFormatting sqref="B8:I36">
    <cfRule type="cellIs" dxfId="298" priority="2" operator="between">
      <formula>0</formula>
      <formula>0.1</formula>
    </cfRule>
    <cfRule type="cellIs" dxfId="297" priority="3" operator="lessThan">
      <formula>0</formula>
    </cfRule>
    <cfRule type="cellIs" dxfId="296" priority="4" operator="greaterThanOrEqual">
      <formula>0.1</formula>
    </cfRule>
  </conditionalFormatting>
  <conditionalFormatting sqref="A1:XFD1048576">
    <cfRule type="cellIs" dxfId="295" priority="1" operator="between">
      <formula>-0.1</formula>
      <formula>0</formula>
    </cfRule>
  </conditionalFormatting>
  <pageMargins left="0.7" right="0.7" top="0.75" bottom="0.75" header="0.3" footer="0.3"/>
  <pageSetup paperSize="9" scale="84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>
    <pageSetUpPr fitToPage="1"/>
  </sheetPr>
  <dimension ref="A1:K39"/>
  <sheetViews>
    <sheetView showGridLines="0" showZeros="0" zoomScale="85" zoomScaleNormal="85" workbookViewId="0">
      <selection activeCell="A100" sqref="A100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75" t="str">
        <f>'Table of Contents'!C42</f>
        <v>Table 2.22</v>
      </c>
      <c r="B1" s="175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"AIF: "&amp;'Table of Contents'!A42&amp;", "&amp;'Table of Contents'!A3</f>
        <v>AIF: Total Sales of ETFs and Funds of Funds, 2016:Q2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110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4" t="s">
        <v>202</v>
      </c>
      <c r="C6" s="54"/>
      <c r="D6" s="54"/>
      <c r="E6" s="54"/>
      <c r="F6" s="38"/>
      <c r="G6" s="54" t="s">
        <v>203</v>
      </c>
      <c r="H6" s="54"/>
      <c r="I6" s="54"/>
      <c r="J6" s="54"/>
      <c r="K6" s="54"/>
    </row>
    <row r="7" spans="1:11" ht="16.5" customHeight="1" thickBot="1" x14ac:dyDescent="0.35">
      <c r="A7" s="39"/>
      <c r="B7" s="55" t="s">
        <v>114</v>
      </c>
      <c r="C7" s="49" t="s">
        <v>111</v>
      </c>
      <c r="D7" s="49" t="s">
        <v>112</v>
      </c>
      <c r="E7" s="49" t="s">
        <v>113</v>
      </c>
      <c r="F7" s="56"/>
      <c r="G7" s="55" t="s">
        <v>114</v>
      </c>
      <c r="H7" s="49" t="s">
        <v>111</v>
      </c>
      <c r="I7" s="49" t="s">
        <v>115</v>
      </c>
      <c r="J7" s="49" t="s">
        <v>116</v>
      </c>
      <c r="K7" s="49" t="s">
        <v>113</v>
      </c>
    </row>
    <row r="8" spans="1:11" ht="16.5" customHeight="1" x14ac:dyDescent="0.3">
      <c r="A8" s="49" t="s">
        <v>76</v>
      </c>
      <c r="B8" s="120">
        <v>0</v>
      </c>
      <c r="C8" s="117">
        <v>0</v>
      </c>
      <c r="D8" s="117">
        <v>0</v>
      </c>
      <c r="E8" s="117">
        <v>0</v>
      </c>
      <c r="F8" s="52"/>
      <c r="G8" s="117">
        <v>0</v>
      </c>
      <c r="H8" s="117">
        <v>0</v>
      </c>
      <c r="I8" s="117">
        <v>0</v>
      </c>
      <c r="J8" s="117">
        <v>0</v>
      </c>
      <c r="K8" s="117">
        <v>0</v>
      </c>
    </row>
    <row r="9" spans="1:11" s="52" customFormat="1" ht="16.5" customHeight="1" x14ac:dyDescent="0.3">
      <c r="A9" s="50" t="s">
        <v>77</v>
      </c>
      <c r="B9" s="105">
        <v>0</v>
      </c>
      <c r="C9" s="99">
        <v>0</v>
      </c>
      <c r="D9" s="99">
        <v>0</v>
      </c>
      <c r="E9" s="105">
        <v>0</v>
      </c>
      <c r="G9" s="105">
        <v>0</v>
      </c>
      <c r="H9" s="99">
        <v>0</v>
      </c>
      <c r="I9" s="99">
        <v>0</v>
      </c>
      <c r="J9" s="99">
        <v>0</v>
      </c>
      <c r="K9" s="105">
        <v>0</v>
      </c>
    </row>
    <row r="10" spans="1:11" ht="16.5" customHeight="1" x14ac:dyDescent="0.3">
      <c r="A10" s="49" t="s">
        <v>78</v>
      </c>
      <c r="B10" s="6">
        <v>0</v>
      </c>
      <c r="C10" s="107">
        <v>0</v>
      </c>
      <c r="D10" s="107">
        <v>0</v>
      </c>
      <c r="E10" s="6">
        <v>0</v>
      </c>
      <c r="F10" s="52"/>
      <c r="G10" s="6">
        <v>0</v>
      </c>
      <c r="H10" s="107">
        <v>0</v>
      </c>
      <c r="I10" s="107">
        <v>0</v>
      </c>
      <c r="J10" s="107">
        <v>0</v>
      </c>
      <c r="K10" s="6">
        <v>0</v>
      </c>
    </row>
    <row r="11" spans="1:11" ht="16.5" customHeight="1" x14ac:dyDescent="0.3">
      <c r="A11" s="49" t="s">
        <v>79</v>
      </c>
      <c r="B11" s="105">
        <v>0</v>
      </c>
      <c r="C11" s="99">
        <v>0</v>
      </c>
      <c r="D11" s="99">
        <v>0</v>
      </c>
      <c r="E11" s="105">
        <v>0</v>
      </c>
      <c r="F11" s="52"/>
      <c r="G11" s="105">
        <v>0</v>
      </c>
      <c r="H11" s="99">
        <v>0</v>
      </c>
      <c r="I11" s="99">
        <v>0</v>
      </c>
      <c r="J11" s="99">
        <v>0</v>
      </c>
      <c r="K11" s="105">
        <v>0</v>
      </c>
    </row>
    <row r="12" spans="1:11" ht="16.5" customHeight="1" x14ac:dyDescent="0.3">
      <c r="A12" s="49" t="s">
        <v>80</v>
      </c>
      <c r="B12" s="6">
        <v>0</v>
      </c>
      <c r="C12" s="107">
        <v>0</v>
      </c>
      <c r="D12" s="107">
        <v>0</v>
      </c>
      <c r="E12" s="6">
        <v>0</v>
      </c>
      <c r="F12" s="113"/>
      <c r="G12" s="6">
        <v>0</v>
      </c>
      <c r="H12" s="107">
        <v>0</v>
      </c>
      <c r="I12" s="107">
        <v>0</v>
      </c>
      <c r="J12" s="107">
        <v>0</v>
      </c>
      <c r="K12" s="6">
        <v>0</v>
      </c>
    </row>
    <row r="13" spans="1:11" ht="16.5" customHeight="1" x14ac:dyDescent="0.3">
      <c r="A13" s="49" t="s">
        <v>81</v>
      </c>
      <c r="B13" s="105">
        <v>0</v>
      </c>
      <c r="C13" s="99">
        <v>0</v>
      </c>
      <c r="D13" s="99">
        <v>0</v>
      </c>
      <c r="E13" s="105">
        <v>0</v>
      </c>
      <c r="F13" s="113"/>
      <c r="G13" s="105">
        <v>1919.5070000000001</v>
      </c>
      <c r="H13" s="99">
        <v>9.5869999999999997</v>
      </c>
      <c r="I13" s="99">
        <v>763.779</v>
      </c>
      <c r="J13" s="99">
        <v>1146.1410000000001</v>
      </c>
      <c r="K13" s="105">
        <v>0</v>
      </c>
    </row>
    <row r="14" spans="1:11" ht="16.5" customHeight="1" x14ac:dyDescent="0.3">
      <c r="A14" s="49" t="s">
        <v>82</v>
      </c>
      <c r="B14" s="6">
        <v>0</v>
      </c>
      <c r="C14" s="107">
        <v>0</v>
      </c>
      <c r="D14" s="107">
        <v>0</v>
      </c>
      <c r="E14" s="6">
        <v>0</v>
      </c>
      <c r="F14" s="113"/>
      <c r="G14" s="6">
        <v>0</v>
      </c>
      <c r="H14" s="107">
        <v>0</v>
      </c>
      <c r="I14" s="107">
        <v>0</v>
      </c>
      <c r="J14" s="107">
        <v>0</v>
      </c>
      <c r="K14" s="6">
        <v>0</v>
      </c>
    </row>
    <row r="15" spans="1:11" ht="16.5" customHeight="1" x14ac:dyDescent="0.3">
      <c r="A15" s="49" t="s">
        <v>83</v>
      </c>
      <c r="B15" s="105">
        <v>0</v>
      </c>
      <c r="C15" s="99">
        <v>0</v>
      </c>
      <c r="D15" s="99">
        <v>0</v>
      </c>
      <c r="E15" s="105">
        <v>0</v>
      </c>
      <c r="F15" s="113"/>
      <c r="G15" s="105">
        <v>0</v>
      </c>
      <c r="H15" s="99">
        <v>0</v>
      </c>
      <c r="I15" s="99">
        <v>0</v>
      </c>
      <c r="J15" s="99">
        <v>0</v>
      </c>
      <c r="K15" s="105">
        <v>0</v>
      </c>
    </row>
    <row r="16" spans="1:11" ht="16.5" customHeight="1" x14ac:dyDescent="0.3">
      <c r="A16" s="49" t="s">
        <v>84</v>
      </c>
      <c r="B16" s="6">
        <v>0</v>
      </c>
      <c r="C16" s="107">
        <v>0</v>
      </c>
      <c r="D16" s="107">
        <v>0</v>
      </c>
      <c r="E16" s="6">
        <v>0</v>
      </c>
      <c r="F16" s="113"/>
      <c r="G16" s="6">
        <v>0</v>
      </c>
      <c r="H16" s="107">
        <v>0</v>
      </c>
      <c r="I16" s="107">
        <v>0</v>
      </c>
      <c r="J16" s="107">
        <v>0</v>
      </c>
      <c r="K16" s="6">
        <v>0</v>
      </c>
    </row>
    <row r="17" spans="1:11" ht="16.5" customHeight="1" x14ac:dyDescent="0.3">
      <c r="A17" s="49" t="s">
        <v>85</v>
      </c>
      <c r="B17" s="105">
        <v>0</v>
      </c>
      <c r="C17" s="99">
        <v>0</v>
      </c>
      <c r="D17" s="99">
        <v>0</v>
      </c>
      <c r="E17" s="105">
        <v>0</v>
      </c>
      <c r="F17" s="113"/>
      <c r="G17" s="105">
        <v>0</v>
      </c>
      <c r="H17" s="99">
        <v>0</v>
      </c>
      <c r="I17" s="99">
        <v>0</v>
      </c>
      <c r="J17" s="99">
        <v>0</v>
      </c>
      <c r="K17" s="105">
        <v>0</v>
      </c>
    </row>
    <row r="18" spans="1:11" ht="16.5" customHeight="1" x14ac:dyDescent="0.3">
      <c r="A18" s="49" t="s">
        <v>86</v>
      </c>
      <c r="B18" s="6">
        <v>0</v>
      </c>
      <c r="C18" s="107">
        <v>0</v>
      </c>
      <c r="D18" s="107">
        <v>0</v>
      </c>
      <c r="E18" s="6">
        <v>0</v>
      </c>
      <c r="F18" s="113"/>
      <c r="G18" s="6">
        <v>0</v>
      </c>
      <c r="H18" s="107">
        <v>0</v>
      </c>
      <c r="I18" s="107">
        <v>0</v>
      </c>
      <c r="J18" s="107">
        <v>0</v>
      </c>
      <c r="K18" s="6">
        <v>0</v>
      </c>
    </row>
    <row r="19" spans="1:11" ht="16.5" customHeight="1" x14ac:dyDescent="0.3">
      <c r="A19" s="49" t="s">
        <v>87</v>
      </c>
      <c r="B19" s="105">
        <v>0</v>
      </c>
      <c r="C19" s="99">
        <v>0</v>
      </c>
      <c r="D19" s="99">
        <v>0</v>
      </c>
      <c r="E19" s="105">
        <v>0</v>
      </c>
      <c r="F19" s="113"/>
      <c r="G19" s="105">
        <v>0</v>
      </c>
      <c r="H19" s="99">
        <v>0</v>
      </c>
      <c r="I19" s="99">
        <v>0</v>
      </c>
      <c r="J19" s="99">
        <v>0</v>
      </c>
      <c r="K19" s="105">
        <v>0</v>
      </c>
    </row>
    <row r="20" spans="1:11" ht="16.5" customHeight="1" x14ac:dyDescent="0.3">
      <c r="A20" s="49" t="s">
        <v>88</v>
      </c>
      <c r="B20" s="6">
        <v>0</v>
      </c>
      <c r="C20" s="107">
        <v>0</v>
      </c>
      <c r="D20" s="107">
        <v>0</v>
      </c>
      <c r="E20" s="6">
        <v>0</v>
      </c>
      <c r="F20" s="113"/>
      <c r="G20" s="6">
        <v>1740.47</v>
      </c>
      <c r="H20" s="107">
        <v>0</v>
      </c>
      <c r="I20" s="107">
        <v>0</v>
      </c>
      <c r="J20" s="107">
        <v>1620.21</v>
      </c>
      <c r="K20" s="6">
        <v>120.26</v>
      </c>
    </row>
    <row r="21" spans="1:11" ht="16.5" customHeight="1" x14ac:dyDescent="0.3">
      <c r="A21" s="49" t="s">
        <v>89</v>
      </c>
      <c r="B21" s="105">
        <v>0</v>
      </c>
      <c r="C21" s="99">
        <v>0</v>
      </c>
      <c r="D21" s="99">
        <v>0</v>
      </c>
      <c r="E21" s="105">
        <v>0</v>
      </c>
      <c r="F21" s="113"/>
      <c r="G21" s="105">
        <v>5.0199999999999996</v>
      </c>
      <c r="H21" s="99">
        <v>0</v>
      </c>
      <c r="I21" s="99">
        <v>0</v>
      </c>
      <c r="J21" s="99">
        <v>0</v>
      </c>
      <c r="K21" s="105">
        <v>5.0199999999999996</v>
      </c>
    </row>
    <row r="22" spans="1:11" ht="16.5" customHeight="1" x14ac:dyDescent="0.3">
      <c r="A22" s="49" t="s">
        <v>90</v>
      </c>
      <c r="B22" s="6">
        <v>0</v>
      </c>
      <c r="C22" s="107">
        <v>0</v>
      </c>
      <c r="D22" s="107">
        <v>0</v>
      </c>
      <c r="E22" s="6">
        <v>0</v>
      </c>
      <c r="F22" s="113"/>
      <c r="G22" s="6">
        <v>5801</v>
      </c>
      <c r="H22" s="107">
        <v>0</v>
      </c>
      <c r="I22" s="107">
        <v>0</v>
      </c>
      <c r="J22" s="107">
        <v>0</v>
      </c>
      <c r="K22" s="6">
        <v>0</v>
      </c>
    </row>
    <row r="23" spans="1:11" ht="16.5" customHeight="1" x14ac:dyDescent="0.3">
      <c r="A23" s="49" t="s">
        <v>91</v>
      </c>
      <c r="B23" s="105">
        <v>0</v>
      </c>
      <c r="C23" s="99">
        <v>0</v>
      </c>
      <c r="D23" s="99">
        <v>0</v>
      </c>
      <c r="E23" s="105">
        <v>0</v>
      </c>
      <c r="F23" s="113"/>
      <c r="G23" s="105">
        <v>36.169274809999997</v>
      </c>
      <c r="H23" s="99">
        <v>3.964</v>
      </c>
      <c r="I23" s="99">
        <v>0</v>
      </c>
      <c r="J23" s="99">
        <v>0</v>
      </c>
      <c r="K23" s="105">
        <v>32.205274809999999</v>
      </c>
    </row>
    <row r="24" spans="1:11" ht="16.5" customHeight="1" x14ac:dyDescent="0.3">
      <c r="A24" s="49" t="s">
        <v>92</v>
      </c>
      <c r="B24" s="6">
        <v>16</v>
      </c>
      <c r="C24" s="107">
        <v>0</v>
      </c>
      <c r="D24" s="107">
        <v>0</v>
      </c>
      <c r="E24" s="6">
        <v>0</v>
      </c>
      <c r="F24" s="113"/>
      <c r="G24" s="6">
        <v>6192</v>
      </c>
      <c r="H24" s="107">
        <v>0</v>
      </c>
      <c r="I24" s="107">
        <v>0</v>
      </c>
      <c r="J24" s="107">
        <v>0</v>
      </c>
      <c r="K24" s="6">
        <v>0</v>
      </c>
    </row>
    <row r="25" spans="1:11" ht="16.5" customHeight="1" x14ac:dyDescent="0.3">
      <c r="A25" s="49" t="s">
        <v>93</v>
      </c>
      <c r="B25" s="105">
        <v>0</v>
      </c>
      <c r="C25" s="99">
        <v>0</v>
      </c>
      <c r="D25" s="99">
        <v>0</v>
      </c>
      <c r="E25" s="105">
        <v>0</v>
      </c>
      <c r="F25" s="113"/>
      <c r="G25" s="105">
        <v>0</v>
      </c>
      <c r="H25" s="99">
        <v>0</v>
      </c>
      <c r="I25" s="99">
        <v>0</v>
      </c>
      <c r="J25" s="99">
        <v>0</v>
      </c>
      <c r="K25" s="105">
        <v>0</v>
      </c>
    </row>
    <row r="26" spans="1:11" ht="16.5" customHeight="1" x14ac:dyDescent="0.3">
      <c r="A26" s="49" t="s">
        <v>94</v>
      </c>
      <c r="B26" s="6">
        <v>0</v>
      </c>
      <c r="C26" s="107">
        <v>0</v>
      </c>
      <c r="D26" s="107">
        <v>0</v>
      </c>
      <c r="E26" s="6">
        <v>0</v>
      </c>
      <c r="F26" s="113"/>
      <c r="G26" s="6">
        <v>817.04600000000005</v>
      </c>
      <c r="H26" s="107">
        <v>377.65100000000001</v>
      </c>
      <c r="I26" s="107">
        <v>234.262</v>
      </c>
      <c r="J26" s="107">
        <v>114.858</v>
      </c>
      <c r="K26" s="6">
        <v>90.275000000000006</v>
      </c>
    </row>
    <row r="27" spans="1:11" ht="16.5" customHeight="1" x14ac:dyDescent="0.3">
      <c r="A27" s="49" t="s">
        <v>95</v>
      </c>
      <c r="B27" s="105">
        <v>0</v>
      </c>
      <c r="C27" s="99">
        <v>0</v>
      </c>
      <c r="D27" s="99">
        <v>0</v>
      </c>
      <c r="E27" s="105">
        <v>0</v>
      </c>
      <c r="F27" s="113"/>
      <c r="G27" s="105">
        <v>5.5399812099999997</v>
      </c>
      <c r="H27" s="99">
        <v>0</v>
      </c>
      <c r="I27" s="99">
        <v>1.710538E-2</v>
      </c>
      <c r="J27" s="99">
        <v>8.9999999999999993E-3</v>
      </c>
      <c r="K27" s="105">
        <v>5.5138758299999999</v>
      </c>
    </row>
    <row r="28" spans="1:11" ht="16.5" customHeight="1" x14ac:dyDescent="0.3">
      <c r="A28" s="49" t="s">
        <v>96</v>
      </c>
      <c r="B28" s="6">
        <v>0</v>
      </c>
      <c r="C28" s="107">
        <v>0</v>
      </c>
      <c r="D28" s="107">
        <v>0</v>
      </c>
      <c r="E28" s="6">
        <v>0</v>
      </c>
      <c r="F28" s="113"/>
      <c r="G28" s="6">
        <v>0</v>
      </c>
      <c r="H28" s="107">
        <v>0</v>
      </c>
      <c r="I28" s="107">
        <v>0</v>
      </c>
      <c r="J28" s="107">
        <v>0</v>
      </c>
      <c r="K28" s="6">
        <v>0</v>
      </c>
    </row>
    <row r="29" spans="1:11" ht="16.5" customHeight="1" x14ac:dyDescent="0.3">
      <c r="A29" s="49" t="s">
        <v>97</v>
      </c>
      <c r="B29" s="105">
        <v>0</v>
      </c>
      <c r="C29" s="99">
        <v>0</v>
      </c>
      <c r="D29" s="99">
        <v>0</v>
      </c>
      <c r="E29" s="105">
        <v>0</v>
      </c>
      <c r="F29" s="113"/>
      <c r="G29" s="105">
        <v>0</v>
      </c>
      <c r="H29" s="99">
        <v>0</v>
      </c>
      <c r="I29" s="99">
        <v>0</v>
      </c>
      <c r="J29" s="99">
        <v>0</v>
      </c>
      <c r="K29" s="105">
        <v>0</v>
      </c>
    </row>
    <row r="30" spans="1:11" ht="16.5" customHeight="1" x14ac:dyDescent="0.3">
      <c r="A30" s="49" t="s">
        <v>98</v>
      </c>
      <c r="B30" s="6">
        <v>0</v>
      </c>
      <c r="C30" s="107">
        <v>0</v>
      </c>
      <c r="D30" s="107">
        <v>0</v>
      </c>
      <c r="E30" s="6">
        <v>0</v>
      </c>
      <c r="F30" s="113"/>
      <c r="G30" s="6">
        <v>0</v>
      </c>
      <c r="H30" s="107">
        <v>0</v>
      </c>
      <c r="I30" s="107">
        <v>0</v>
      </c>
      <c r="J30" s="107">
        <v>0</v>
      </c>
      <c r="K30" s="6">
        <v>0</v>
      </c>
    </row>
    <row r="31" spans="1:11" ht="16.5" customHeight="1" x14ac:dyDescent="0.3">
      <c r="A31" s="49" t="s">
        <v>99</v>
      </c>
      <c r="B31" s="105">
        <v>0</v>
      </c>
      <c r="C31" s="99">
        <v>0</v>
      </c>
      <c r="D31" s="99">
        <v>0</v>
      </c>
      <c r="E31" s="105">
        <v>0</v>
      </c>
      <c r="F31" s="113"/>
      <c r="G31" s="105">
        <v>0</v>
      </c>
      <c r="H31" s="99">
        <v>0</v>
      </c>
      <c r="I31" s="99">
        <v>0</v>
      </c>
      <c r="J31" s="99">
        <v>0</v>
      </c>
      <c r="K31" s="105">
        <v>0</v>
      </c>
    </row>
    <row r="32" spans="1:11" ht="16.5" customHeight="1" x14ac:dyDescent="0.3">
      <c r="A32" s="49" t="s">
        <v>100</v>
      </c>
      <c r="B32" s="6">
        <v>785</v>
      </c>
      <c r="C32" s="107">
        <v>785</v>
      </c>
      <c r="D32" s="107">
        <v>0</v>
      </c>
      <c r="E32" s="6">
        <v>0</v>
      </c>
      <c r="F32" s="113"/>
      <c r="G32" s="6">
        <v>3151</v>
      </c>
      <c r="H32" s="107">
        <v>817</v>
      </c>
      <c r="I32" s="107">
        <v>224</v>
      </c>
      <c r="J32" s="107">
        <v>1887</v>
      </c>
      <c r="K32" s="6">
        <v>223</v>
      </c>
    </row>
    <row r="33" spans="1:11" ht="16.5" customHeight="1" x14ac:dyDescent="0.3">
      <c r="A33" s="49" t="s">
        <v>101</v>
      </c>
      <c r="B33" s="105">
        <v>568.37921613833203</v>
      </c>
      <c r="C33" s="99">
        <v>0</v>
      </c>
      <c r="D33" s="99">
        <v>0</v>
      </c>
      <c r="E33" s="105">
        <v>568.37921613833203</v>
      </c>
      <c r="F33" s="113"/>
      <c r="G33" s="105">
        <v>395.94956234731097</v>
      </c>
      <c r="H33" s="99">
        <v>0</v>
      </c>
      <c r="I33" s="99">
        <v>0</v>
      </c>
      <c r="J33" s="99">
        <v>0</v>
      </c>
      <c r="K33" s="105">
        <v>395.94956234731097</v>
      </c>
    </row>
    <row r="34" spans="1:11" ht="16.5" customHeight="1" x14ac:dyDescent="0.3">
      <c r="A34" s="49" t="s">
        <v>102</v>
      </c>
      <c r="B34" s="6">
        <v>0</v>
      </c>
      <c r="C34" s="107">
        <v>0</v>
      </c>
      <c r="D34" s="107">
        <v>0</v>
      </c>
      <c r="E34" s="6">
        <v>0</v>
      </c>
      <c r="F34" s="113"/>
      <c r="G34" s="6">
        <v>0</v>
      </c>
      <c r="H34" s="107">
        <v>0</v>
      </c>
      <c r="I34" s="107">
        <v>0</v>
      </c>
      <c r="J34" s="107">
        <v>0</v>
      </c>
      <c r="K34" s="6">
        <v>0</v>
      </c>
    </row>
    <row r="35" spans="1:11" ht="16.5" customHeight="1" x14ac:dyDescent="0.3">
      <c r="A35" s="49" t="s">
        <v>103</v>
      </c>
      <c r="B35" s="105">
        <v>0</v>
      </c>
      <c r="C35" s="99">
        <v>0</v>
      </c>
      <c r="D35" s="99">
        <v>0</v>
      </c>
      <c r="E35" s="105">
        <v>0</v>
      </c>
      <c r="F35" s="113"/>
      <c r="G35" s="105">
        <v>4009.377</v>
      </c>
      <c r="H35" s="99">
        <v>413.96300000000002</v>
      </c>
      <c r="I35" s="99">
        <v>52.293999999999997</v>
      </c>
      <c r="J35" s="99">
        <v>1981.556</v>
      </c>
      <c r="K35" s="105">
        <v>1561.5640000000001</v>
      </c>
    </row>
    <row r="37" spans="1:11" ht="16.5" customHeight="1" x14ac:dyDescent="0.3">
      <c r="A37" s="39"/>
      <c r="B37" s="39"/>
      <c r="C37" s="39"/>
      <c r="D37" s="39"/>
      <c r="E37" s="39"/>
      <c r="G37" s="39"/>
      <c r="H37" s="39"/>
      <c r="I37" s="39"/>
      <c r="J37" s="39"/>
      <c r="K37" s="39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HNCAR8pVpeTp5Kjdn0pq3/Xp6AtRMtFDRESSXznRDuzKPyVjjxvV0dgFrNouTJ0xeZYXszHJZPephT4RfpGdWw==" saltValue="7IM+hBDOV9SJyfqU6MBuMA==" spinCount="100000" sheet="1" objects="1" scenarios="1"/>
  <mergeCells count="1">
    <mergeCell ref="A1:B1"/>
  </mergeCells>
  <conditionalFormatting sqref="B12:K35 B8:E11 G8:K11">
    <cfRule type="cellIs" dxfId="23" priority="2" operator="between">
      <formula>0</formula>
      <formula>0.1</formula>
    </cfRule>
    <cfRule type="cellIs" dxfId="22" priority="3" operator="lessThan">
      <formula>0</formula>
    </cfRule>
    <cfRule type="cellIs" dxfId="21" priority="4" operator="greaterThanOrEqual">
      <formula>0.1</formula>
    </cfRule>
  </conditionalFormatting>
  <conditionalFormatting sqref="A1:XFD1048576">
    <cfRule type="cellIs" dxfId="20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>
    <pageSetUpPr fitToPage="1"/>
  </sheetPr>
  <dimension ref="A1:K39"/>
  <sheetViews>
    <sheetView showGridLines="0" showZeros="0" zoomScale="85" zoomScaleNormal="85" workbookViewId="0">
      <selection activeCell="A100" sqref="A100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75" t="str">
        <f>'Table of Contents'!C43</f>
        <v>Table 2.23</v>
      </c>
      <c r="B1" s="175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tr">
        <f>"AIF: "&amp;'Table of Contents'!A43&amp;", "&amp;'Table of Contents'!A3</f>
        <v>AIF: Total Sales of Institutional Funds, 2016:Q2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 t="s">
        <v>110</v>
      </c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3">
      <c r="B6" s="54" t="s">
        <v>222</v>
      </c>
      <c r="C6" s="54"/>
      <c r="D6" s="54"/>
      <c r="E6" s="54"/>
      <c r="F6" s="54"/>
      <c r="G6" s="54"/>
      <c r="H6" s="54"/>
      <c r="I6" s="54"/>
      <c r="J6" s="54"/>
      <c r="K6" s="54"/>
    </row>
    <row r="7" spans="1:11" ht="16.5" customHeight="1" thickBot="1" x14ac:dyDescent="0.35">
      <c r="A7" s="39"/>
      <c r="B7" s="55" t="s">
        <v>108</v>
      </c>
      <c r="C7" s="49" t="s">
        <v>111</v>
      </c>
      <c r="D7" s="49" t="s">
        <v>115</v>
      </c>
      <c r="E7" s="49" t="s">
        <v>116</v>
      </c>
      <c r="F7" s="49" t="s">
        <v>171</v>
      </c>
      <c r="G7" s="49" t="s">
        <v>173</v>
      </c>
      <c r="H7" s="49" t="s">
        <v>174</v>
      </c>
      <c r="I7" s="49" t="s">
        <v>122</v>
      </c>
      <c r="J7" s="49" t="s">
        <v>123</v>
      </c>
      <c r="K7" s="49" t="s">
        <v>113</v>
      </c>
    </row>
    <row r="8" spans="1:11" ht="16.5" customHeight="1" x14ac:dyDescent="0.3">
      <c r="A8" s="49" t="s">
        <v>76</v>
      </c>
      <c r="B8" s="116">
        <v>0</v>
      </c>
      <c r="C8" s="117">
        <v>0</v>
      </c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</row>
    <row r="9" spans="1:11" s="52" customFormat="1" ht="16.5" customHeight="1" x14ac:dyDescent="0.3">
      <c r="A9" s="50" t="s">
        <v>77</v>
      </c>
      <c r="B9" s="105">
        <v>0</v>
      </c>
      <c r="C9" s="99">
        <v>0</v>
      </c>
      <c r="D9" s="99">
        <v>0</v>
      </c>
      <c r="E9" s="99">
        <v>0</v>
      </c>
      <c r="F9" s="99">
        <v>0</v>
      </c>
      <c r="G9" s="99">
        <v>0</v>
      </c>
      <c r="H9" s="99">
        <v>0</v>
      </c>
      <c r="I9" s="99">
        <v>0</v>
      </c>
      <c r="J9" s="99">
        <v>0</v>
      </c>
      <c r="K9" s="99">
        <v>0</v>
      </c>
    </row>
    <row r="10" spans="1:11" ht="16.5" customHeight="1" x14ac:dyDescent="0.3">
      <c r="A10" s="49" t="s">
        <v>78</v>
      </c>
      <c r="B10" s="6">
        <v>0</v>
      </c>
      <c r="C10" s="107">
        <v>0</v>
      </c>
      <c r="D10" s="107">
        <v>0</v>
      </c>
      <c r="E10" s="107">
        <v>0</v>
      </c>
      <c r="F10" s="107">
        <v>0</v>
      </c>
      <c r="G10" s="107">
        <v>0</v>
      </c>
      <c r="H10" s="107">
        <v>0</v>
      </c>
      <c r="I10" s="107">
        <v>0</v>
      </c>
      <c r="J10" s="107">
        <v>0</v>
      </c>
      <c r="K10" s="107">
        <v>0</v>
      </c>
    </row>
    <row r="11" spans="1:11" ht="16.5" customHeight="1" x14ac:dyDescent="0.3">
      <c r="A11" s="49" t="s">
        <v>79</v>
      </c>
      <c r="B11" s="105">
        <v>0</v>
      </c>
      <c r="C11" s="99">
        <v>0</v>
      </c>
      <c r="D11" s="99">
        <v>0</v>
      </c>
      <c r="E11" s="99">
        <v>0</v>
      </c>
      <c r="F11" s="99">
        <v>0</v>
      </c>
      <c r="G11" s="99">
        <v>0</v>
      </c>
      <c r="H11" s="99">
        <v>0</v>
      </c>
      <c r="I11" s="99">
        <v>0</v>
      </c>
      <c r="J11" s="99">
        <v>0</v>
      </c>
      <c r="K11" s="99">
        <v>0</v>
      </c>
    </row>
    <row r="12" spans="1:11" ht="16.5" customHeight="1" x14ac:dyDescent="0.3">
      <c r="A12" s="49" t="s">
        <v>80</v>
      </c>
      <c r="B12" s="6">
        <v>0</v>
      </c>
      <c r="C12" s="107">
        <v>0</v>
      </c>
      <c r="D12" s="107">
        <v>0</v>
      </c>
      <c r="E12" s="107">
        <v>0</v>
      </c>
      <c r="F12" s="107">
        <v>0</v>
      </c>
      <c r="G12" s="107">
        <v>0</v>
      </c>
      <c r="H12" s="107">
        <v>0</v>
      </c>
      <c r="I12" s="107">
        <v>0</v>
      </c>
      <c r="J12" s="107">
        <v>0</v>
      </c>
      <c r="K12" s="107">
        <v>0</v>
      </c>
    </row>
    <row r="13" spans="1:11" ht="16.5" customHeight="1" x14ac:dyDescent="0.3">
      <c r="A13" s="49" t="s">
        <v>81</v>
      </c>
      <c r="B13" s="105">
        <v>34410.192000000003</v>
      </c>
      <c r="C13" s="99">
        <v>13110.039000000001</v>
      </c>
      <c r="D13" s="99">
        <v>16841.030999999999</v>
      </c>
      <c r="E13" s="99">
        <v>2726.6350000000002</v>
      </c>
      <c r="F13" s="99">
        <v>412.017</v>
      </c>
      <c r="G13" s="99">
        <v>0</v>
      </c>
      <c r="H13" s="99">
        <v>0</v>
      </c>
      <c r="I13" s="99">
        <v>0</v>
      </c>
      <c r="J13" s="99">
        <v>0</v>
      </c>
      <c r="K13" s="99">
        <v>1320.47</v>
      </c>
    </row>
    <row r="14" spans="1:11" ht="16.5" customHeight="1" x14ac:dyDescent="0.3">
      <c r="A14" s="49" t="s">
        <v>82</v>
      </c>
      <c r="B14" s="6">
        <v>0</v>
      </c>
      <c r="C14" s="107">
        <v>0</v>
      </c>
      <c r="D14" s="107">
        <v>0</v>
      </c>
      <c r="E14" s="107">
        <v>0</v>
      </c>
      <c r="F14" s="107">
        <v>0</v>
      </c>
      <c r="G14" s="107">
        <v>0</v>
      </c>
      <c r="H14" s="107">
        <v>0</v>
      </c>
      <c r="I14" s="107">
        <v>0</v>
      </c>
      <c r="J14" s="107">
        <v>0</v>
      </c>
      <c r="K14" s="107">
        <v>0</v>
      </c>
    </row>
    <row r="15" spans="1:11" ht="16.5" customHeight="1" x14ac:dyDescent="0.3">
      <c r="A15" s="49" t="s">
        <v>83</v>
      </c>
      <c r="B15" s="105">
        <v>0</v>
      </c>
      <c r="C15" s="99">
        <v>0</v>
      </c>
      <c r="D15" s="99">
        <v>0</v>
      </c>
      <c r="E15" s="99">
        <v>0</v>
      </c>
      <c r="F15" s="99">
        <v>0</v>
      </c>
      <c r="G15" s="99">
        <v>0</v>
      </c>
      <c r="H15" s="99">
        <v>0</v>
      </c>
      <c r="I15" s="99">
        <v>0</v>
      </c>
      <c r="J15" s="99">
        <v>0</v>
      </c>
      <c r="K15" s="99">
        <v>0</v>
      </c>
    </row>
    <row r="16" spans="1:11" ht="16.5" customHeight="1" x14ac:dyDescent="0.3">
      <c r="A16" s="49" t="s">
        <v>84</v>
      </c>
      <c r="B16" s="6">
        <v>0</v>
      </c>
      <c r="C16" s="107">
        <v>0</v>
      </c>
      <c r="D16" s="107">
        <v>0</v>
      </c>
      <c r="E16" s="107">
        <v>0</v>
      </c>
      <c r="F16" s="107">
        <v>0</v>
      </c>
      <c r="G16" s="107">
        <v>0</v>
      </c>
      <c r="H16" s="107">
        <v>0</v>
      </c>
      <c r="I16" s="107">
        <v>0</v>
      </c>
      <c r="J16" s="107">
        <v>0</v>
      </c>
      <c r="K16" s="107">
        <v>0</v>
      </c>
    </row>
    <row r="17" spans="1:11" ht="16.5" customHeight="1" x14ac:dyDescent="0.3">
      <c r="A17" s="49" t="s">
        <v>85</v>
      </c>
      <c r="B17" s="105">
        <v>0</v>
      </c>
      <c r="C17" s="99">
        <v>0</v>
      </c>
      <c r="D17" s="99">
        <v>0</v>
      </c>
      <c r="E17" s="99">
        <v>0</v>
      </c>
      <c r="F17" s="99">
        <v>0</v>
      </c>
      <c r="G17" s="99">
        <v>0</v>
      </c>
      <c r="H17" s="99">
        <v>0</v>
      </c>
      <c r="I17" s="99">
        <v>0</v>
      </c>
      <c r="J17" s="99">
        <v>0</v>
      </c>
      <c r="K17" s="99">
        <v>0</v>
      </c>
    </row>
    <row r="18" spans="1:11" ht="16.5" customHeight="1" x14ac:dyDescent="0.3">
      <c r="A18" s="49" t="s">
        <v>86</v>
      </c>
      <c r="B18" s="6">
        <v>0</v>
      </c>
      <c r="C18" s="107">
        <v>0</v>
      </c>
      <c r="D18" s="107">
        <v>0</v>
      </c>
      <c r="E18" s="107">
        <v>0</v>
      </c>
      <c r="F18" s="107">
        <v>0</v>
      </c>
      <c r="G18" s="107">
        <v>0</v>
      </c>
      <c r="H18" s="107">
        <v>0</v>
      </c>
      <c r="I18" s="107">
        <v>0</v>
      </c>
      <c r="J18" s="107">
        <v>0</v>
      </c>
      <c r="K18" s="107">
        <v>0</v>
      </c>
    </row>
    <row r="19" spans="1:11" ht="16.5" customHeight="1" x14ac:dyDescent="0.3">
      <c r="A19" s="49" t="s">
        <v>87</v>
      </c>
      <c r="B19" s="105">
        <v>0</v>
      </c>
      <c r="C19" s="99">
        <v>0</v>
      </c>
      <c r="D19" s="99">
        <v>0</v>
      </c>
      <c r="E19" s="99">
        <v>0</v>
      </c>
      <c r="F19" s="99">
        <v>0</v>
      </c>
      <c r="G19" s="99">
        <v>0</v>
      </c>
      <c r="H19" s="99">
        <v>0</v>
      </c>
      <c r="I19" s="99">
        <v>0</v>
      </c>
      <c r="J19" s="99">
        <v>0</v>
      </c>
      <c r="K19" s="99">
        <v>0</v>
      </c>
    </row>
    <row r="20" spans="1:11" ht="16.5" customHeight="1" x14ac:dyDescent="0.3">
      <c r="A20" s="49" t="s">
        <v>88</v>
      </c>
      <c r="B20" s="6">
        <v>2081.69</v>
      </c>
      <c r="C20" s="107">
        <v>0</v>
      </c>
      <c r="D20" s="107">
        <v>344.41</v>
      </c>
      <c r="E20" s="107">
        <v>1602.89</v>
      </c>
      <c r="F20" s="107">
        <v>0</v>
      </c>
      <c r="G20" s="107">
        <v>0</v>
      </c>
      <c r="H20" s="107">
        <v>0</v>
      </c>
      <c r="I20" s="107">
        <v>0</v>
      </c>
      <c r="J20" s="107">
        <v>134.38999999999999</v>
      </c>
      <c r="K20" s="107">
        <v>0</v>
      </c>
    </row>
    <row r="21" spans="1:11" ht="16.5" customHeight="1" x14ac:dyDescent="0.3">
      <c r="A21" s="49" t="s">
        <v>89</v>
      </c>
      <c r="B21" s="105">
        <v>0.23</v>
      </c>
      <c r="C21" s="99">
        <v>0</v>
      </c>
      <c r="D21" s="99">
        <v>0</v>
      </c>
      <c r="E21" s="99">
        <v>0</v>
      </c>
      <c r="F21" s="99">
        <v>0</v>
      </c>
      <c r="G21" s="99">
        <v>0</v>
      </c>
      <c r="H21" s="99">
        <v>0</v>
      </c>
      <c r="I21" s="99">
        <v>0</v>
      </c>
      <c r="J21" s="99">
        <v>0</v>
      </c>
      <c r="K21" s="99">
        <v>0.23</v>
      </c>
    </row>
    <row r="22" spans="1:11" ht="16.5" customHeight="1" x14ac:dyDescent="0.3">
      <c r="A22" s="49" t="s">
        <v>90</v>
      </c>
      <c r="B22" s="6">
        <v>28164</v>
      </c>
      <c r="C22" s="107">
        <v>1540</v>
      </c>
      <c r="D22" s="107">
        <v>6175</v>
      </c>
      <c r="E22" s="107">
        <v>6546</v>
      </c>
      <c r="F22" s="107">
        <v>1379</v>
      </c>
      <c r="G22" s="107">
        <v>2919</v>
      </c>
      <c r="H22" s="107">
        <v>0</v>
      </c>
      <c r="I22" s="107">
        <v>1605</v>
      </c>
      <c r="J22" s="107">
        <v>0</v>
      </c>
      <c r="K22" s="107">
        <v>8000</v>
      </c>
    </row>
    <row r="23" spans="1:11" ht="16.5" customHeight="1" x14ac:dyDescent="0.3">
      <c r="A23" s="49" t="s">
        <v>91</v>
      </c>
      <c r="B23" s="105">
        <v>706.00585716427599</v>
      </c>
      <c r="C23" s="99">
        <v>249.27634173999999</v>
      </c>
      <c r="D23" s="99">
        <v>49.820905000000003</v>
      </c>
      <c r="E23" s="99">
        <v>12.077542360000001</v>
      </c>
      <c r="F23" s="99">
        <v>0</v>
      </c>
      <c r="G23" s="99">
        <v>24.82299459</v>
      </c>
      <c r="H23" s="99">
        <v>0</v>
      </c>
      <c r="I23" s="99">
        <v>42.24369712</v>
      </c>
      <c r="J23" s="99">
        <v>12.43524397</v>
      </c>
      <c r="K23" s="99">
        <v>315.32913238427602</v>
      </c>
    </row>
    <row r="24" spans="1:11" ht="16.5" customHeight="1" x14ac:dyDescent="0.3">
      <c r="A24" s="49" t="s">
        <v>92</v>
      </c>
      <c r="B24" s="6">
        <v>0</v>
      </c>
      <c r="C24" s="107">
        <v>0</v>
      </c>
      <c r="D24" s="107">
        <v>0</v>
      </c>
      <c r="E24" s="107">
        <v>0</v>
      </c>
      <c r="F24" s="107">
        <v>0</v>
      </c>
      <c r="G24" s="107">
        <v>0</v>
      </c>
      <c r="H24" s="107">
        <v>0</v>
      </c>
      <c r="I24" s="107">
        <v>0</v>
      </c>
      <c r="J24" s="107">
        <v>0</v>
      </c>
      <c r="K24" s="107">
        <v>0</v>
      </c>
    </row>
    <row r="25" spans="1:11" ht="16.5" customHeight="1" x14ac:dyDescent="0.3">
      <c r="A25" s="49" t="s">
        <v>93</v>
      </c>
      <c r="B25" s="105">
        <v>0</v>
      </c>
      <c r="C25" s="99">
        <v>0</v>
      </c>
      <c r="D25" s="99">
        <v>0</v>
      </c>
      <c r="E25" s="99">
        <v>0</v>
      </c>
      <c r="F25" s="99">
        <v>0</v>
      </c>
      <c r="G25" s="99">
        <v>0</v>
      </c>
      <c r="H25" s="99">
        <v>0</v>
      </c>
      <c r="I25" s="99">
        <v>0</v>
      </c>
      <c r="J25" s="99">
        <v>0</v>
      </c>
      <c r="K25" s="99">
        <v>0</v>
      </c>
    </row>
    <row r="26" spans="1:11" ht="16.5" customHeight="1" x14ac:dyDescent="0.3">
      <c r="A26" s="49" t="s">
        <v>94</v>
      </c>
      <c r="B26" s="6">
        <v>0</v>
      </c>
      <c r="C26" s="107">
        <v>0</v>
      </c>
      <c r="D26" s="107">
        <v>0</v>
      </c>
      <c r="E26" s="107">
        <v>0</v>
      </c>
      <c r="F26" s="107">
        <v>0</v>
      </c>
      <c r="G26" s="107">
        <v>0</v>
      </c>
      <c r="H26" s="107">
        <v>0</v>
      </c>
      <c r="I26" s="107">
        <v>0</v>
      </c>
      <c r="J26" s="107">
        <v>0</v>
      </c>
      <c r="K26" s="107">
        <v>0</v>
      </c>
    </row>
    <row r="27" spans="1:11" ht="16.5" customHeight="1" x14ac:dyDescent="0.3">
      <c r="A27" s="49" t="s">
        <v>95</v>
      </c>
      <c r="B27" s="105">
        <v>0</v>
      </c>
      <c r="C27" s="99">
        <v>0</v>
      </c>
      <c r="D27" s="99">
        <v>0</v>
      </c>
      <c r="E27" s="99">
        <v>0</v>
      </c>
      <c r="F27" s="99">
        <v>0</v>
      </c>
      <c r="G27" s="99">
        <v>0</v>
      </c>
      <c r="H27" s="99">
        <v>0</v>
      </c>
      <c r="I27" s="99">
        <v>0</v>
      </c>
      <c r="J27" s="99">
        <v>0</v>
      </c>
      <c r="K27" s="99">
        <v>0</v>
      </c>
    </row>
    <row r="28" spans="1:11" ht="16.5" customHeight="1" x14ac:dyDescent="0.3">
      <c r="A28" s="49" t="s">
        <v>96</v>
      </c>
      <c r="B28" s="6">
        <v>0</v>
      </c>
      <c r="C28" s="107">
        <v>0</v>
      </c>
      <c r="D28" s="107">
        <v>0</v>
      </c>
      <c r="E28" s="107">
        <v>0</v>
      </c>
      <c r="F28" s="107">
        <v>0</v>
      </c>
      <c r="G28" s="107">
        <v>0</v>
      </c>
      <c r="H28" s="107">
        <v>0</v>
      </c>
      <c r="I28" s="107">
        <v>0</v>
      </c>
      <c r="J28" s="107">
        <v>0</v>
      </c>
      <c r="K28" s="107">
        <v>0</v>
      </c>
    </row>
    <row r="29" spans="1:11" ht="16.5" customHeight="1" x14ac:dyDescent="0.3">
      <c r="A29" s="49" t="s">
        <v>97</v>
      </c>
      <c r="B29" s="105">
        <v>1.135</v>
      </c>
      <c r="C29" s="99">
        <v>0.73</v>
      </c>
      <c r="D29" s="99">
        <v>0</v>
      </c>
      <c r="E29" s="99">
        <v>0.40500000000000003</v>
      </c>
      <c r="F29" s="99">
        <v>0</v>
      </c>
      <c r="G29" s="99">
        <v>0</v>
      </c>
      <c r="H29" s="99">
        <v>0</v>
      </c>
      <c r="I29" s="99">
        <v>0</v>
      </c>
      <c r="J29" s="99">
        <v>0</v>
      </c>
      <c r="K29" s="99">
        <v>0</v>
      </c>
    </row>
    <row r="30" spans="1:11" ht="16.5" customHeight="1" x14ac:dyDescent="0.3">
      <c r="A30" s="49" t="s">
        <v>98</v>
      </c>
      <c r="B30" s="6">
        <v>0</v>
      </c>
      <c r="C30" s="107">
        <v>0</v>
      </c>
      <c r="D30" s="107">
        <v>0</v>
      </c>
      <c r="E30" s="107">
        <v>0</v>
      </c>
      <c r="F30" s="107">
        <v>0</v>
      </c>
      <c r="G30" s="107">
        <v>0</v>
      </c>
      <c r="H30" s="107">
        <v>0</v>
      </c>
      <c r="I30" s="107">
        <v>0</v>
      </c>
      <c r="J30" s="107">
        <v>0</v>
      </c>
      <c r="K30" s="107">
        <v>0</v>
      </c>
    </row>
    <row r="31" spans="1:11" ht="16.5" customHeight="1" x14ac:dyDescent="0.3">
      <c r="A31" s="49" t="s">
        <v>99</v>
      </c>
      <c r="B31" s="105">
        <v>0</v>
      </c>
      <c r="C31" s="99">
        <v>0</v>
      </c>
      <c r="D31" s="99">
        <v>0</v>
      </c>
      <c r="E31" s="99">
        <v>0</v>
      </c>
      <c r="F31" s="99">
        <v>0</v>
      </c>
      <c r="G31" s="99">
        <v>0</v>
      </c>
      <c r="H31" s="99">
        <v>0</v>
      </c>
      <c r="I31" s="99">
        <v>0</v>
      </c>
      <c r="J31" s="99">
        <v>0</v>
      </c>
      <c r="K31" s="99">
        <v>0</v>
      </c>
    </row>
    <row r="32" spans="1:11" ht="16.5" customHeight="1" x14ac:dyDescent="0.3">
      <c r="A32" s="49" t="s">
        <v>100</v>
      </c>
      <c r="B32" s="6">
        <v>0</v>
      </c>
      <c r="C32" s="107">
        <v>0</v>
      </c>
      <c r="D32" s="107">
        <v>0</v>
      </c>
      <c r="E32" s="107">
        <v>0</v>
      </c>
      <c r="F32" s="107">
        <v>0</v>
      </c>
      <c r="G32" s="107">
        <v>0</v>
      </c>
      <c r="H32" s="107">
        <v>0</v>
      </c>
      <c r="I32" s="107">
        <v>0</v>
      </c>
      <c r="J32" s="107">
        <v>0</v>
      </c>
      <c r="K32" s="107">
        <v>0</v>
      </c>
    </row>
    <row r="33" spans="1:11" ht="16.5" customHeight="1" x14ac:dyDescent="0.3">
      <c r="A33" s="49" t="s">
        <v>101</v>
      </c>
      <c r="B33" s="105">
        <v>3034.7893950829298</v>
      </c>
      <c r="C33" s="99">
        <v>0</v>
      </c>
      <c r="D33" s="99">
        <v>0</v>
      </c>
      <c r="E33" s="99">
        <v>0</v>
      </c>
      <c r="F33" s="99">
        <v>0</v>
      </c>
      <c r="G33" s="99">
        <v>282.50409953027599</v>
      </c>
      <c r="H33" s="99">
        <v>0</v>
      </c>
      <c r="I33" s="99">
        <v>0</v>
      </c>
      <c r="J33" s="99">
        <v>5.9999157500000004</v>
      </c>
      <c r="K33" s="99">
        <v>2746.2853798026499</v>
      </c>
    </row>
    <row r="34" spans="1:11" ht="16.5" customHeight="1" x14ac:dyDescent="0.3">
      <c r="A34" s="49" t="s">
        <v>102</v>
      </c>
      <c r="B34" s="6">
        <v>0</v>
      </c>
      <c r="C34" s="107">
        <v>0</v>
      </c>
      <c r="D34" s="107">
        <v>0</v>
      </c>
      <c r="E34" s="107">
        <v>0</v>
      </c>
      <c r="F34" s="107">
        <v>0</v>
      </c>
      <c r="G34" s="107">
        <v>0</v>
      </c>
      <c r="H34" s="107">
        <v>0</v>
      </c>
      <c r="I34" s="107">
        <v>0</v>
      </c>
      <c r="J34" s="107">
        <v>0</v>
      </c>
      <c r="K34" s="107">
        <v>0</v>
      </c>
    </row>
    <row r="35" spans="1:11" ht="16.5" customHeight="1" x14ac:dyDescent="0.3">
      <c r="A35" s="49" t="s">
        <v>103</v>
      </c>
      <c r="B35" s="105">
        <v>0</v>
      </c>
      <c r="C35" s="99">
        <v>0</v>
      </c>
      <c r="D35" s="99">
        <v>0</v>
      </c>
      <c r="E35" s="99">
        <v>0</v>
      </c>
      <c r="F35" s="99">
        <v>0</v>
      </c>
      <c r="G35" s="99">
        <v>0</v>
      </c>
      <c r="H35" s="99">
        <v>0</v>
      </c>
      <c r="I35" s="99">
        <v>0</v>
      </c>
      <c r="J35" s="99">
        <v>0</v>
      </c>
      <c r="K35" s="99">
        <v>0</v>
      </c>
    </row>
    <row r="37" spans="1:11" ht="16.5" customHeight="1" x14ac:dyDescent="0.3">
      <c r="A37" s="39"/>
      <c r="B37" s="59"/>
      <c r="C37" s="59"/>
      <c r="D37" s="59"/>
      <c r="E37" s="59"/>
      <c r="F37" s="59"/>
      <c r="G37" s="59"/>
      <c r="H37" s="59"/>
      <c r="I37" s="59"/>
      <c r="J37" s="59"/>
      <c r="K37" s="35"/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yZAUM494znEw+BJzLNu67w40natsZbvTDapjpC33ay4AkcKqPh6Qtwg36epe2fJws2D/Zr22S1Mgabj3GNND4Q==" saltValue="YS5RIz66A0S10WBwL21BnA==" spinCount="100000" sheet="1" objects="1" scenarios="1"/>
  <mergeCells count="1">
    <mergeCell ref="A1:B1"/>
  </mergeCells>
  <conditionalFormatting sqref="B8:K35">
    <cfRule type="cellIs" dxfId="19" priority="2" operator="between">
      <formula>0</formula>
      <formula>0.1</formula>
    </cfRule>
    <cfRule type="cellIs" dxfId="18" priority="3" operator="lessThan">
      <formula>0</formula>
    </cfRule>
    <cfRule type="cellIs" dxfId="17" priority="4" operator="greaterThanOrEqual">
      <formula>0.1</formula>
    </cfRule>
  </conditionalFormatting>
  <conditionalFormatting sqref="A1:XFD1048576">
    <cfRule type="cellIs" dxfId="16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>
    <pageSetUpPr fitToPage="1"/>
  </sheetPr>
  <dimension ref="A1:K35"/>
  <sheetViews>
    <sheetView showGridLines="0" showZeros="0" zoomScale="85" zoomScaleNormal="85" workbookViewId="0">
      <selection activeCell="A100" sqref="A100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1" ht="16.5" customHeight="1" x14ac:dyDescent="0.25">
      <c r="A1" s="175" t="str">
        <f>'Table of Contents'!C46</f>
        <v>Table 2.24</v>
      </c>
      <c r="B1" s="175"/>
      <c r="C1" s="40"/>
    </row>
    <row r="2" spans="1:11" ht="16.5" customHeight="1" x14ac:dyDescent="0.3">
      <c r="A2" s="4" t="str">
        <f>"AIF: "&amp;'Table of Contents'!A46&amp;", "&amp;'Table of Contents'!A3</f>
        <v>AIF: Total Redemptions, 2016:Q2</v>
      </c>
      <c r="B2" s="1"/>
      <c r="C2" s="42"/>
      <c r="D2" s="43"/>
    </row>
    <row r="3" spans="1:11" ht="16.5" customHeight="1" x14ac:dyDescent="0.3">
      <c r="A3" s="2" t="s">
        <v>110</v>
      </c>
      <c r="B3" s="1"/>
      <c r="C3" s="42"/>
    </row>
    <row r="4" spans="1:11" ht="16.5" customHeight="1" x14ac:dyDescent="0.25">
      <c r="A4" s="42"/>
      <c r="B4" s="42"/>
      <c r="C4" s="42"/>
    </row>
    <row r="5" spans="1:11" ht="16.5" customHeight="1" x14ac:dyDescent="0.25">
      <c r="A5" s="42"/>
      <c r="B5" s="42"/>
      <c r="C5" s="42"/>
    </row>
    <row r="6" spans="1:11" ht="16.5" customHeight="1" x14ac:dyDescent="0.3">
      <c r="A6" s="44"/>
      <c r="B6" s="54" t="s">
        <v>191</v>
      </c>
      <c r="C6" s="54"/>
      <c r="D6" s="54"/>
      <c r="E6" s="54"/>
      <c r="F6" s="54"/>
      <c r="G6" s="54"/>
      <c r="H6" s="54"/>
      <c r="I6" s="54"/>
      <c r="J6" s="54"/>
    </row>
    <row r="7" spans="1:11" ht="16.5" customHeight="1" thickBot="1" x14ac:dyDescent="0.35">
      <c r="A7" s="38"/>
      <c r="B7" s="126" t="s">
        <v>108</v>
      </c>
      <c r="C7" s="127" t="s">
        <v>111</v>
      </c>
      <c r="D7" s="127" t="s">
        <v>115</v>
      </c>
      <c r="E7" s="127" t="s">
        <v>116</v>
      </c>
      <c r="F7" s="127" t="s">
        <v>171</v>
      </c>
      <c r="G7" s="127" t="s">
        <v>172</v>
      </c>
      <c r="H7" s="127" t="s">
        <v>109</v>
      </c>
      <c r="I7" s="127" t="s">
        <v>173</v>
      </c>
      <c r="J7" s="127" t="s">
        <v>113</v>
      </c>
    </row>
    <row r="8" spans="1:11" ht="16.5" customHeight="1" x14ac:dyDescent="0.3">
      <c r="A8" s="46" t="s">
        <v>76</v>
      </c>
      <c r="B8" s="116">
        <v>0</v>
      </c>
      <c r="C8" s="117">
        <v>0</v>
      </c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6">
        <v>0</v>
      </c>
    </row>
    <row r="9" spans="1:11" s="61" customFormat="1" ht="16.5" customHeight="1" x14ac:dyDescent="0.3">
      <c r="A9" s="60" t="s">
        <v>77</v>
      </c>
      <c r="B9" s="105">
        <v>0</v>
      </c>
      <c r="C9" s="99">
        <v>0</v>
      </c>
      <c r="D9" s="99">
        <v>0</v>
      </c>
      <c r="E9" s="99">
        <v>0</v>
      </c>
      <c r="F9" s="99">
        <v>0</v>
      </c>
      <c r="G9" s="99">
        <v>0</v>
      </c>
      <c r="H9" s="99">
        <v>0</v>
      </c>
      <c r="I9" s="99">
        <v>0</v>
      </c>
      <c r="J9" s="105">
        <v>0</v>
      </c>
      <c r="K9" s="41"/>
    </row>
    <row r="10" spans="1:11" ht="16.5" customHeight="1" x14ac:dyDescent="0.3">
      <c r="A10" s="46" t="s">
        <v>78</v>
      </c>
      <c r="B10" s="6">
        <v>0</v>
      </c>
      <c r="C10" s="107">
        <v>0</v>
      </c>
      <c r="D10" s="107">
        <v>0</v>
      </c>
      <c r="E10" s="107">
        <v>0</v>
      </c>
      <c r="F10" s="107">
        <v>0</v>
      </c>
      <c r="G10" s="107">
        <v>0</v>
      </c>
      <c r="H10" s="107">
        <v>0</v>
      </c>
      <c r="I10" s="107">
        <v>0</v>
      </c>
      <c r="J10" s="6">
        <v>0</v>
      </c>
    </row>
    <row r="11" spans="1:11" ht="16.5" customHeight="1" x14ac:dyDescent="0.3">
      <c r="A11" s="46" t="s">
        <v>79</v>
      </c>
      <c r="B11" s="105">
        <v>0</v>
      </c>
      <c r="C11" s="99">
        <v>0</v>
      </c>
      <c r="D11" s="99">
        <v>0</v>
      </c>
      <c r="E11" s="99">
        <v>0</v>
      </c>
      <c r="F11" s="99">
        <v>0</v>
      </c>
      <c r="G11" s="99">
        <v>0</v>
      </c>
      <c r="H11" s="99">
        <v>0</v>
      </c>
      <c r="I11" s="99">
        <v>0</v>
      </c>
      <c r="J11" s="105">
        <v>0</v>
      </c>
    </row>
    <row r="12" spans="1:11" ht="16.5" customHeight="1" x14ac:dyDescent="0.3">
      <c r="A12" s="46" t="s">
        <v>80</v>
      </c>
      <c r="B12" s="6">
        <v>353.49093140000002</v>
      </c>
      <c r="C12" s="107">
        <v>0</v>
      </c>
      <c r="D12" s="107">
        <v>0</v>
      </c>
      <c r="E12" s="107">
        <v>0</v>
      </c>
      <c r="F12" s="107">
        <v>0</v>
      </c>
      <c r="G12" s="107">
        <v>0</v>
      </c>
      <c r="H12" s="107">
        <v>0</v>
      </c>
      <c r="I12" s="107">
        <v>353.49093140000002</v>
      </c>
      <c r="J12" s="6">
        <v>0</v>
      </c>
    </row>
    <row r="13" spans="1:11" ht="16.5" customHeight="1" x14ac:dyDescent="0.3">
      <c r="A13" s="46" t="s">
        <v>81</v>
      </c>
      <c r="B13" s="105">
        <v>33104.277999999998</v>
      </c>
      <c r="C13" s="99">
        <v>14490.228999999999</v>
      </c>
      <c r="D13" s="99">
        <v>13704.995000000001</v>
      </c>
      <c r="E13" s="99">
        <v>3827.183</v>
      </c>
      <c r="F13" s="99">
        <v>15.879</v>
      </c>
      <c r="G13" s="99">
        <v>0</v>
      </c>
      <c r="H13" s="99">
        <v>488.714</v>
      </c>
      <c r="I13" s="99">
        <v>0</v>
      </c>
      <c r="J13" s="105">
        <v>577.27800000000002</v>
      </c>
    </row>
    <row r="14" spans="1:11" ht="16.5" customHeight="1" x14ac:dyDescent="0.3">
      <c r="A14" s="46" t="s">
        <v>82</v>
      </c>
      <c r="B14" s="6">
        <v>0</v>
      </c>
      <c r="C14" s="107">
        <v>0</v>
      </c>
      <c r="D14" s="107">
        <v>0</v>
      </c>
      <c r="E14" s="107">
        <v>0</v>
      </c>
      <c r="F14" s="107">
        <v>0</v>
      </c>
      <c r="G14" s="107">
        <v>0</v>
      </c>
      <c r="H14" s="107">
        <v>0</v>
      </c>
      <c r="I14" s="107">
        <v>0</v>
      </c>
      <c r="J14" s="6">
        <v>0</v>
      </c>
    </row>
    <row r="15" spans="1:11" ht="16.5" customHeight="1" x14ac:dyDescent="0.3">
      <c r="A15" s="46" t="s">
        <v>83</v>
      </c>
      <c r="B15" s="105">
        <v>0</v>
      </c>
      <c r="C15" s="99">
        <v>0</v>
      </c>
      <c r="D15" s="99">
        <v>0</v>
      </c>
      <c r="E15" s="99">
        <v>0</v>
      </c>
      <c r="F15" s="99">
        <v>0</v>
      </c>
      <c r="G15" s="99">
        <v>0</v>
      </c>
      <c r="H15" s="99">
        <v>0</v>
      </c>
      <c r="I15" s="99">
        <v>0</v>
      </c>
      <c r="J15" s="105">
        <v>0</v>
      </c>
    </row>
    <row r="16" spans="1:11" ht="16.5" customHeight="1" x14ac:dyDescent="0.3">
      <c r="A16" s="46" t="s">
        <v>84</v>
      </c>
      <c r="B16" s="6">
        <v>0</v>
      </c>
      <c r="C16" s="107">
        <v>0</v>
      </c>
      <c r="D16" s="107">
        <v>0</v>
      </c>
      <c r="E16" s="107">
        <v>0</v>
      </c>
      <c r="F16" s="107">
        <v>0</v>
      </c>
      <c r="G16" s="107">
        <v>0</v>
      </c>
      <c r="H16" s="107">
        <v>0</v>
      </c>
      <c r="I16" s="107">
        <v>0</v>
      </c>
      <c r="J16" s="6">
        <v>0</v>
      </c>
    </row>
    <row r="17" spans="1:10" ht="16.5" customHeight="1" x14ac:dyDescent="0.3">
      <c r="A17" s="46" t="s">
        <v>85</v>
      </c>
      <c r="B17" s="105">
        <v>0</v>
      </c>
      <c r="C17" s="99">
        <v>0</v>
      </c>
      <c r="D17" s="99">
        <v>0</v>
      </c>
      <c r="E17" s="99">
        <v>0</v>
      </c>
      <c r="F17" s="99">
        <v>0</v>
      </c>
      <c r="G17" s="99">
        <v>0</v>
      </c>
      <c r="H17" s="99">
        <v>0</v>
      </c>
      <c r="I17" s="99">
        <v>0</v>
      </c>
      <c r="J17" s="105">
        <v>0</v>
      </c>
    </row>
    <row r="18" spans="1:10" ht="16.5" customHeight="1" x14ac:dyDescent="0.3">
      <c r="A18" s="46" t="s">
        <v>86</v>
      </c>
      <c r="B18" s="6">
        <v>0</v>
      </c>
      <c r="C18" s="107">
        <v>0</v>
      </c>
      <c r="D18" s="107">
        <v>0</v>
      </c>
      <c r="E18" s="107">
        <v>0</v>
      </c>
      <c r="F18" s="107">
        <v>0</v>
      </c>
      <c r="G18" s="107">
        <v>0</v>
      </c>
      <c r="H18" s="107">
        <v>0</v>
      </c>
      <c r="I18" s="107">
        <v>0</v>
      </c>
      <c r="J18" s="6">
        <v>0</v>
      </c>
    </row>
    <row r="19" spans="1:10" ht="16.5" customHeight="1" x14ac:dyDescent="0.3">
      <c r="A19" s="46" t="s">
        <v>87</v>
      </c>
      <c r="B19" s="105">
        <v>40864</v>
      </c>
      <c r="C19" s="99">
        <v>0</v>
      </c>
      <c r="D19" s="99">
        <v>0</v>
      </c>
      <c r="E19" s="99">
        <v>0</v>
      </c>
      <c r="F19" s="99">
        <v>1860</v>
      </c>
      <c r="G19" s="99">
        <v>0</v>
      </c>
      <c r="H19" s="99">
        <v>0</v>
      </c>
      <c r="I19" s="99">
        <v>105</v>
      </c>
      <c r="J19" s="105">
        <v>38899</v>
      </c>
    </row>
    <row r="20" spans="1:10" ht="16.5" customHeight="1" x14ac:dyDescent="0.3">
      <c r="A20" s="46" t="s">
        <v>88</v>
      </c>
      <c r="B20" s="6">
        <v>2047.04</v>
      </c>
      <c r="C20" s="107">
        <v>0</v>
      </c>
      <c r="D20" s="107">
        <v>229.61</v>
      </c>
      <c r="E20" s="107">
        <v>1617.89</v>
      </c>
      <c r="F20" s="107">
        <v>0</v>
      </c>
      <c r="G20" s="107">
        <v>0</v>
      </c>
      <c r="H20" s="107">
        <v>199.54</v>
      </c>
      <c r="I20" s="107">
        <v>0</v>
      </c>
      <c r="J20" s="6">
        <v>0</v>
      </c>
    </row>
    <row r="21" spans="1:10" ht="16.5" customHeight="1" x14ac:dyDescent="0.3">
      <c r="A21" s="46" t="s">
        <v>89</v>
      </c>
      <c r="B21" s="105">
        <v>337.71</v>
      </c>
      <c r="C21" s="99">
        <v>34.97</v>
      </c>
      <c r="D21" s="99">
        <v>68.569999999999993</v>
      </c>
      <c r="E21" s="99">
        <v>153.94</v>
      </c>
      <c r="F21" s="99">
        <v>0</v>
      </c>
      <c r="G21" s="99">
        <v>0</v>
      </c>
      <c r="H21" s="99">
        <v>0.37</v>
      </c>
      <c r="I21" s="99">
        <v>0.45</v>
      </c>
      <c r="J21" s="105">
        <v>79.41</v>
      </c>
    </row>
    <row r="22" spans="1:10" ht="16.5" customHeight="1" x14ac:dyDescent="0.3">
      <c r="A22" s="46" t="s">
        <v>90</v>
      </c>
      <c r="B22" s="6">
        <v>33914</v>
      </c>
      <c r="C22" s="107">
        <v>2617</v>
      </c>
      <c r="D22" s="107">
        <v>9019</v>
      </c>
      <c r="E22" s="107">
        <v>9187</v>
      </c>
      <c r="F22" s="107">
        <v>4139</v>
      </c>
      <c r="G22" s="107">
        <v>0</v>
      </c>
      <c r="H22" s="107">
        <v>0</v>
      </c>
      <c r="I22" s="107">
        <v>1203</v>
      </c>
      <c r="J22" s="6">
        <v>7749</v>
      </c>
    </row>
    <row r="23" spans="1:10" ht="16.5" customHeight="1" x14ac:dyDescent="0.3">
      <c r="A23" s="46" t="s">
        <v>91</v>
      </c>
      <c r="B23" s="105">
        <v>596.69527118611495</v>
      </c>
      <c r="C23" s="99">
        <v>98.667520591376302</v>
      </c>
      <c r="D23" s="99">
        <v>28.344460529999999</v>
      </c>
      <c r="E23" s="99">
        <v>2.008394</v>
      </c>
      <c r="F23" s="99">
        <v>0</v>
      </c>
      <c r="G23" s="99">
        <v>0</v>
      </c>
      <c r="H23" s="99">
        <v>0.28399999999999997</v>
      </c>
      <c r="I23" s="99">
        <v>35.550512150000003</v>
      </c>
      <c r="J23" s="105">
        <v>431.84038391473899</v>
      </c>
    </row>
    <row r="24" spans="1:10" ht="16.5" customHeight="1" x14ac:dyDescent="0.3">
      <c r="A24" s="46" t="s">
        <v>92</v>
      </c>
      <c r="B24" s="6">
        <v>26477</v>
      </c>
      <c r="C24" s="107">
        <v>4518</v>
      </c>
      <c r="D24" s="107">
        <v>14484</v>
      </c>
      <c r="E24" s="107">
        <v>405</v>
      </c>
      <c r="F24" s="107">
        <v>0</v>
      </c>
      <c r="G24" s="107">
        <v>0</v>
      </c>
      <c r="H24" s="107">
        <v>0</v>
      </c>
      <c r="I24" s="107">
        <v>1045</v>
      </c>
      <c r="J24" s="6">
        <v>6025</v>
      </c>
    </row>
    <row r="25" spans="1:10" ht="16.5" customHeight="1" x14ac:dyDescent="0.3">
      <c r="A25" s="46" t="s">
        <v>93</v>
      </c>
      <c r="B25" s="105">
        <v>0</v>
      </c>
      <c r="C25" s="99">
        <v>0</v>
      </c>
      <c r="D25" s="99">
        <v>0</v>
      </c>
      <c r="E25" s="99">
        <v>0</v>
      </c>
      <c r="F25" s="99">
        <v>0</v>
      </c>
      <c r="G25" s="99">
        <v>0</v>
      </c>
      <c r="H25" s="99">
        <v>0</v>
      </c>
      <c r="I25" s="99">
        <v>0</v>
      </c>
      <c r="J25" s="105">
        <v>0</v>
      </c>
    </row>
    <row r="26" spans="1:10" ht="16.5" customHeight="1" x14ac:dyDescent="0.3">
      <c r="A26" s="46" t="s">
        <v>94</v>
      </c>
      <c r="B26" s="6">
        <v>5249.6009999999997</v>
      </c>
      <c r="C26" s="107">
        <v>1293.3710000000001</v>
      </c>
      <c r="D26" s="107">
        <v>1057.1980000000001</v>
      </c>
      <c r="E26" s="107">
        <v>660.06799999999998</v>
      </c>
      <c r="F26" s="107">
        <v>1619.9359999999999</v>
      </c>
      <c r="G26" s="107">
        <v>0</v>
      </c>
      <c r="H26" s="107">
        <v>430.017</v>
      </c>
      <c r="I26" s="107">
        <v>0</v>
      </c>
      <c r="J26" s="6">
        <v>189.012</v>
      </c>
    </row>
    <row r="27" spans="1:10" ht="16.5" customHeight="1" x14ac:dyDescent="0.3">
      <c r="A27" s="46" t="s">
        <v>95</v>
      </c>
      <c r="B27" s="105">
        <v>806.17942582000001</v>
      </c>
      <c r="C27" s="99">
        <v>1.6036137699999999</v>
      </c>
      <c r="D27" s="99">
        <v>250.79171105</v>
      </c>
      <c r="E27" s="99">
        <v>5.9062904200000004</v>
      </c>
      <c r="F27" s="99">
        <v>233.90543643999999</v>
      </c>
      <c r="G27" s="99">
        <v>33.656312239999998</v>
      </c>
      <c r="H27" s="99">
        <v>0.21899347999999999</v>
      </c>
      <c r="I27" s="99">
        <v>0</v>
      </c>
      <c r="J27" s="105">
        <v>280.09706842000003</v>
      </c>
    </row>
    <row r="28" spans="1:10" ht="16.5" customHeight="1" x14ac:dyDescent="0.3">
      <c r="A28" s="46" t="s">
        <v>96</v>
      </c>
      <c r="B28" s="6">
        <v>10.007999999999999</v>
      </c>
      <c r="C28" s="107">
        <v>0</v>
      </c>
      <c r="D28" s="107">
        <v>0</v>
      </c>
      <c r="E28" s="107">
        <v>0.13</v>
      </c>
      <c r="F28" s="107">
        <v>0</v>
      </c>
      <c r="G28" s="107">
        <v>0</v>
      </c>
      <c r="H28" s="107">
        <v>0.5</v>
      </c>
      <c r="I28" s="107">
        <v>0</v>
      </c>
      <c r="J28" s="6">
        <v>9.3780000000000001</v>
      </c>
    </row>
    <row r="29" spans="1:10" ht="16.5" customHeight="1" x14ac:dyDescent="0.3">
      <c r="A29" s="46" t="s">
        <v>97</v>
      </c>
      <c r="B29" s="105">
        <v>138.94999999999999</v>
      </c>
      <c r="C29" s="99">
        <v>0</v>
      </c>
      <c r="D29" s="99">
        <v>0</v>
      </c>
      <c r="E29" s="99">
        <v>5.8719999999999999</v>
      </c>
      <c r="F29" s="99">
        <v>98.953999999999994</v>
      </c>
      <c r="G29" s="99">
        <v>0</v>
      </c>
      <c r="H29" s="99">
        <v>0</v>
      </c>
      <c r="I29" s="99">
        <v>34.124000000000002</v>
      </c>
      <c r="J29" s="105">
        <v>0</v>
      </c>
    </row>
    <row r="30" spans="1:10" ht="16.5" customHeight="1" x14ac:dyDescent="0.3">
      <c r="A30" s="46" t="s">
        <v>98</v>
      </c>
      <c r="B30" s="6">
        <v>0</v>
      </c>
      <c r="C30" s="107">
        <v>0</v>
      </c>
      <c r="D30" s="107">
        <v>0</v>
      </c>
      <c r="E30" s="107">
        <v>0</v>
      </c>
      <c r="F30" s="107">
        <v>0</v>
      </c>
      <c r="G30" s="107">
        <v>0</v>
      </c>
      <c r="H30" s="107">
        <v>0</v>
      </c>
      <c r="I30" s="107">
        <v>0</v>
      </c>
      <c r="J30" s="6">
        <v>0</v>
      </c>
    </row>
    <row r="31" spans="1:10" ht="16.5" customHeight="1" x14ac:dyDescent="0.3">
      <c r="A31" s="46" t="s">
        <v>99</v>
      </c>
      <c r="B31" s="105">
        <v>2740</v>
      </c>
      <c r="C31" s="99">
        <v>355</v>
      </c>
      <c r="D31" s="99">
        <v>723</v>
      </c>
      <c r="E31" s="99">
        <v>103</v>
      </c>
      <c r="F31" s="99">
        <v>4</v>
      </c>
      <c r="G31" s="99">
        <v>1494</v>
      </c>
      <c r="H31" s="99">
        <v>14</v>
      </c>
      <c r="I31" s="99">
        <v>0</v>
      </c>
      <c r="J31" s="105">
        <v>47</v>
      </c>
    </row>
    <row r="32" spans="1:10" ht="16.5" customHeight="1" x14ac:dyDescent="0.3">
      <c r="A32" s="46" t="s">
        <v>100</v>
      </c>
      <c r="B32" s="6">
        <v>14418</v>
      </c>
      <c r="C32" s="107">
        <v>3146</v>
      </c>
      <c r="D32" s="107">
        <v>2189</v>
      </c>
      <c r="E32" s="107">
        <v>4417</v>
      </c>
      <c r="F32" s="107">
        <v>10</v>
      </c>
      <c r="G32" s="107">
        <v>0</v>
      </c>
      <c r="H32" s="107">
        <v>3325</v>
      </c>
      <c r="I32" s="107">
        <v>0</v>
      </c>
      <c r="J32" s="6">
        <v>1331</v>
      </c>
    </row>
    <row r="33" spans="1:10" ht="16.5" customHeight="1" x14ac:dyDescent="0.3">
      <c r="A33" s="46" t="s">
        <v>101</v>
      </c>
      <c r="B33" s="105">
        <v>3408.7072499897199</v>
      </c>
      <c r="C33" s="99">
        <v>0</v>
      </c>
      <c r="D33" s="99">
        <v>0</v>
      </c>
      <c r="E33" s="99">
        <v>0</v>
      </c>
      <c r="F33" s="99">
        <v>0</v>
      </c>
      <c r="G33" s="99">
        <v>0</v>
      </c>
      <c r="H33" s="99">
        <v>0</v>
      </c>
      <c r="I33" s="99">
        <v>110.093871535706</v>
      </c>
      <c r="J33" s="105">
        <v>3298.6133784540102</v>
      </c>
    </row>
    <row r="34" spans="1:10" ht="16.5" customHeight="1" x14ac:dyDescent="0.3">
      <c r="A34" s="46" t="s">
        <v>102</v>
      </c>
      <c r="B34" s="6">
        <v>0</v>
      </c>
      <c r="C34" s="107">
        <v>0</v>
      </c>
      <c r="D34" s="107">
        <v>0</v>
      </c>
      <c r="E34" s="107">
        <v>0</v>
      </c>
      <c r="F34" s="107">
        <v>0</v>
      </c>
      <c r="G34" s="107">
        <v>0</v>
      </c>
      <c r="H34" s="107">
        <v>0</v>
      </c>
      <c r="I34" s="107">
        <v>0</v>
      </c>
      <c r="J34" s="6">
        <v>0</v>
      </c>
    </row>
    <row r="35" spans="1:10" ht="16.5" customHeight="1" x14ac:dyDescent="0.3">
      <c r="A35" s="46" t="s">
        <v>103</v>
      </c>
      <c r="B35" s="105">
        <v>11160.87</v>
      </c>
      <c r="C35" s="99">
        <v>1031.634</v>
      </c>
      <c r="D35" s="99">
        <v>57.451999999999998</v>
      </c>
      <c r="E35" s="99">
        <v>2462.3220000000001</v>
      </c>
      <c r="F35" s="99">
        <v>29.669</v>
      </c>
      <c r="G35" s="99">
        <v>62.408999999999999</v>
      </c>
      <c r="H35" s="99">
        <v>133.125</v>
      </c>
      <c r="I35" s="99">
        <v>4616.8010000000004</v>
      </c>
      <c r="J35" s="105">
        <v>2767.4580000000001</v>
      </c>
    </row>
  </sheetData>
  <sheetProtection algorithmName="SHA-512" hashValue="5uwU3IJAs+Wy4RPSnHU8o5u1PyrnMgu74mHHEA9HAsG2ljKWltwzYU9a/m41MoWhDE/HEZgogR1EI7gMix605A==" saltValue="VGRtw1sh/lQvnK+mELiYeQ==" spinCount="100000" sheet="1" objects="1" scenarios="1"/>
  <mergeCells count="1">
    <mergeCell ref="A1:B1"/>
  </mergeCells>
  <conditionalFormatting sqref="B8:J35">
    <cfRule type="cellIs" dxfId="15" priority="2" operator="between">
      <formula>0</formula>
      <formula>0.1</formula>
    </cfRule>
    <cfRule type="cellIs" dxfId="14" priority="3" operator="lessThan">
      <formula>0</formula>
    </cfRule>
    <cfRule type="cellIs" dxfId="13" priority="4" operator="greaterThanOrEqual">
      <formula>0.1</formula>
    </cfRule>
  </conditionalFormatting>
  <conditionalFormatting sqref="A1:XFD1048576">
    <cfRule type="cellIs" dxfId="12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>
    <pageSetUpPr fitToPage="1"/>
  </sheetPr>
  <dimension ref="A1:N39"/>
  <sheetViews>
    <sheetView showGridLines="0" showZeros="0" zoomScale="85" zoomScaleNormal="85" workbookViewId="0">
      <selection activeCell="A100" sqref="A100"/>
    </sheetView>
  </sheetViews>
  <sheetFormatPr defaultColWidth="16.7109375" defaultRowHeight="16.5" customHeight="1" x14ac:dyDescent="0.3"/>
  <cols>
    <col min="1" max="10" width="16.7109375" style="1"/>
    <col min="11" max="11" width="1.140625" style="57" customWidth="1"/>
    <col min="12" max="16384" width="16.7109375" style="1"/>
  </cols>
  <sheetData>
    <row r="1" spans="1:14" ht="16.5" customHeight="1" x14ac:dyDescent="0.3">
      <c r="A1" s="175" t="str">
        <f>'Table of Contents'!C47</f>
        <v>Table 2.25</v>
      </c>
      <c r="B1" s="175"/>
      <c r="C1" s="6"/>
      <c r="D1" s="6"/>
      <c r="E1" s="6"/>
      <c r="F1" s="6"/>
      <c r="G1" s="6"/>
      <c r="H1" s="6"/>
      <c r="I1" s="6"/>
      <c r="J1" s="6"/>
    </row>
    <row r="2" spans="1:14" ht="16.5" customHeight="1" x14ac:dyDescent="0.3">
      <c r="A2" s="4" t="str">
        <f>"AIF: "&amp;'Table of Contents'!A47&amp;", "&amp;'Table of Contents'!A3</f>
        <v>AIF: Total Redemptions of Other Funds, 2016:Q2</v>
      </c>
      <c r="C2" s="6"/>
      <c r="D2" s="6"/>
      <c r="E2" s="6"/>
      <c r="F2" s="6"/>
      <c r="G2" s="6"/>
      <c r="H2" s="6"/>
      <c r="I2" s="6"/>
      <c r="J2" s="6"/>
    </row>
    <row r="3" spans="1:14" ht="16.5" customHeight="1" x14ac:dyDescent="0.3">
      <c r="A3" s="2" t="s">
        <v>110</v>
      </c>
      <c r="C3" s="6"/>
      <c r="D3" s="6"/>
      <c r="E3" s="6"/>
      <c r="F3" s="6"/>
      <c r="G3" s="6"/>
      <c r="H3" s="6"/>
      <c r="I3" s="6"/>
      <c r="J3" s="6"/>
    </row>
    <row r="4" spans="1:14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4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4" ht="16.5" customHeight="1" x14ac:dyDescent="0.3">
      <c r="A6" s="6"/>
      <c r="B6" s="54" t="s">
        <v>221</v>
      </c>
      <c r="C6" s="54"/>
      <c r="D6" s="54"/>
      <c r="E6" s="54"/>
      <c r="F6" s="54"/>
      <c r="G6" s="54"/>
      <c r="H6" s="54"/>
      <c r="I6" s="54"/>
      <c r="J6" s="54"/>
      <c r="L6" s="58" t="s">
        <v>127</v>
      </c>
      <c r="M6" s="54"/>
    </row>
    <row r="7" spans="1:14" ht="16.5" customHeight="1" thickBot="1" x14ac:dyDescent="0.35">
      <c r="A7" s="39"/>
      <c r="B7" s="55" t="s">
        <v>108</v>
      </c>
      <c r="C7" s="49" t="s">
        <v>117</v>
      </c>
      <c r="D7" s="49" t="s">
        <v>118</v>
      </c>
      <c r="E7" s="49" t="s">
        <v>119</v>
      </c>
      <c r="F7" s="49" t="s">
        <v>120</v>
      </c>
      <c r="G7" s="49" t="s">
        <v>121</v>
      </c>
      <c r="H7" s="49" t="s">
        <v>122</v>
      </c>
      <c r="I7" s="49" t="s">
        <v>123</v>
      </c>
      <c r="J7" s="49" t="s">
        <v>113</v>
      </c>
      <c r="L7" s="49" t="s">
        <v>124</v>
      </c>
      <c r="M7" s="49" t="s">
        <v>125</v>
      </c>
    </row>
    <row r="8" spans="1:14" ht="16.5" customHeight="1" x14ac:dyDescent="0.3">
      <c r="A8" s="49" t="s">
        <v>76</v>
      </c>
      <c r="B8" s="131">
        <v>0</v>
      </c>
      <c r="C8" s="121">
        <v>0</v>
      </c>
      <c r="D8" s="121">
        <v>0</v>
      </c>
      <c r="E8" s="121">
        <v>0</v>
      </c>
      <c r="F8" s="121">
        <v>0</v>
      </c>
      <c r="G8" s="121">
        <v>0</v>
      </c>
      <c r="H8" s="121">
        <v>0</v>
      </c>
      <c r="I8" s="121">
        <v>0</v>
      </c>
      <c r="J8" s="121">
        <v>0</v>
      </c>
      <c r="K8" s="1" t="e">
        <f>#REF!</f>
        <v>#REF!</v>
      </c>
      <c r="L8" s="121">
        <v>0</v>
      </c>
      <c r="M8" s="129">
        <v>0</v>
      </c>
    </row>
    <row r="9" spans="1:14" s="52" customFormat="1" ht="16.5" customHeight="1" x14ac:dyDescent="0.3">
      <c r="A9" s="50" t="s">
        <v>77</v>
      </c>
      <c r="B9" s="123">
        <v>0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32">
        <v>0</v>
      </c>
      <c r="J9" s="123">
        <v>0</v>
      </c>
      <c r="K9" s="128" t="e">
        <f>#REF!</f>
        <v>#REF!</v>
      </c>
      <c r="L9" s="33">
        <v>0</v>
      </c>
      <c r="M9" s="123">
        <v>0</v>
      </c>
      <c r="N9" s="7"/>
    </row>
    <row r="10" spans="1:14" ht="16.5" customHeight="1" x14ac:dyDescent="0.3">
      <c r="A10" s="49" t="s">
        <v>78</v>
      </c>
      <c r="B10" s="124">
        <v>0</v>
      </c>
      <c r="C10" s="125">
        <v>0</v>
      </c>
      <c r="D10" s="125">
        <v>0</v>
      </c>
      <c r="E10" s="125">
        <v>0</v>
      </c>
      <c r="F10" s="125">
        <v>0</v>
      </c>
      <c r="G10" s="125">
        <v>0</v>
      </c>
      <c r="H10" s="125">
        <v>0</v>
      </c>
      <c r="I10" s="125">
        <v>0</v>
      </c>
      <c r="J10" s="124">
        <v>0</v>
      </c>
      <c r="K10" s="128" t="e">
        <f>#REF!</f>
        <v>#REF!</v>
      </c>
      <c r="L10" s="130">
        <v>0</v>
      </c>
      <c r="M10" s="124">
        <v>0</v>
      </c>
    </row>
    <row r="11" spans="1:14" ht="16.5" customHeight="1" x14ac:dyDescent="0.3">
      <c r="A11" s="49" t="s">
        <v>79</v>
      </c>
      <c r="B11" s="123">
        <v>0</v>
      </c>
      <c r="C11" s="32">
        <v>0</v>
      </c>
      <c r="D11" s="32">
        <v>0</v>
      </c>
      <c r="E11" s="32">
        <v>0</v>
      </c>
      <c r="F11" s="32">
        <v>0</v>
      </c>
      <c r="G11" s="32">
        <v>0</v>
      </c>
      <c r="H11" s="32">
        <v>0</v>
      </c>
      <c r="I11" s="32">
        <v>0</v>
      </c>
      <c r="J11" s="123">
        <v>0</v>
      </c>
      <c r="K11" s="128" t="e">
        <f>#REF!</f>
        <v>#REF!</v>
      </c>
      <c r="L11" s="33">
        <v>0</v>
      </c>
      <c r="M11" s="123">
        <v>0</v>
      </c>
    </row>
    <row r="12" spans="1:14" ht="16.5" customHeight="1" x14ac:dyDescent="0.3">
      <c r="A12" s="49" t="s">
        <v>80</v>
      </c>
      <c r="B12" s="124">
        <v>0</v>
      </c>
      <c r="C12" s="125">
        <v>0</v>
      </c>
      <c r="D12" s="125">
        <v>0</v>
      </c>
      <c r="E12" s="125">
        <v>0</v>
      </c>
      <c r="F12" s="125">
        <v>0</v>
      </c>
      <c r="G12" s="125">
        <v>0</v>
      </c>
      <c r="H12" s="125">
        <v>0</v>
      </c>
      <c r="I12" s="125">
        <v>0</v>
      </c>
      <c r="J12" s="124">
        <v>0</v>
      </c>
      <c r="K12" s="128" t="e">
        <f>#REF!</f>
        <v>#REF!</v>
      </c>
      <c r="L12" s="130">
        <v>0</v>
      </c>
      <c r="M12" s="124">
        <v>0</v>
      </c>
    </row>
    <row r="13" spans="1:14" ht="16.5" customHeight="1" x14ac:dyDescent="0.3">
      <c r="A13" s="49" t="s">
        <v>81</v>
      </c>
      <c r="B13" s="123">
        <v>577.27800000000002</v>
      </c>
      <c r="C13" s="32">
        <v>0</v>
      </c>
      <c r="D13" s="32">
        <v>0</v>
      </c>
      <c r="E13" s="32">
        <v>0</v>
      </c>
      <c r="F13" s="32">
        <v>0</v>
      </c>
      <c r="G13" s="32">
        <v>0</v>
      </c>
      <c r="H13" s="32">
        <v>0</v>
      </c>
      <c r="I13" s="32">
        <v>263.49599999999998</v>
      </c>
      <c r="J13" s="123">
        <v>313.78199999999998</v>
      </c>
      <c r="K13" s="128" t="e">
        <f>#REF!</f>
        <v>#REF!</v>
      </c>
      <c r="L13" s="33">
        <v>0</v>
      </c>
      <c r="M13" s="123">
        <v>0</v>
      </c>
    </row>
    <row r="14" spans="1:14" ht="16.5" customHeight="1" x14ac:dyDescent="0.3">
      <c r="A14" s="49" t="s">
        <v>82</v>
      </c>
      <c r="B14" s="124">
        <v>0</v>
      </c>
      <c r="C14" s="125">
        <v>0</v>
      </c>
      <c r="D14" s="125">
        <v>0</v>
      </c>
      <c r="E14" s="125">
        <v>0</v>
      </c>
      <c r="F14" s="125">
        <v>0</v>
      </c>
      <c r="G14" s="125">
        <v>0</v>
      </c>
      <c r="H14" s="125">
        <v>0</v>
      </c>
      <c r="I14" s="125">
        <v>0</v>
      </c>
      <c r="J14" s="124">
        <v>0</v>
      </c>
      <c r="K14" s="128" t="e">
        <f>#REF!</f>
        <v>#REF!</v>
      </c>
      <c r="L14" s="130">
        <v>0</v>
      </c>
      <c r="M14" s="124">
        <v>0</v>
      </c>
    </row>
    <row r="15" spans="1:14" ht="16.5" customHeight="1" x14ac:dyDescent="0.3">
      <c r="A15" s="49" t="s">
        <v>83</v>
      </c>
      <c r="B15" s="123">
        <v>0</v>
      </c>
      <c r="C15" s="32">
        <v>0</v>
      </c>
      <c r="D15" s="32">
        <v>0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123">
        <v>0</v>
      </c>
      <c r="K15" s="128" t="e">
        <f>#REF!</f>
        <v>#REF!</v>
      </c>
      <c r="L15" s="33">
        <v>0</v>
      </c>
      <c r="M15" s="123">
        <v>0</v>
      </c>
    </row>
    <row r="16" spans="1:14" ht="16.5" customHeight="1" x14ac:dyDescent="0.3">
      <c r="A16" s="49" t="s">
        <v>84</v>
      </c>
      <c r="B16" s="124">
        <v>0</v>
      </c>
      <c r="C16" s="125">
        <v>0</v>
      </c>
      <c r="D16" s="125">
        <v>0</v>
      </c>
      <c r="E16" s="125">
        <v>0</v>
      </c>
      <c r="F16" s="125">
        <v>0</v>
      </c>
      <c r="G16" s="125">
        <v>0</v>
      </c>
      <c r="H16" s="125">
        <v>0</v>
      </c>
      <c r="I16" s="125">
        <v>0</v>
      </c>
      <c r="J16" s="124">
        <v>0</v>
      </c>
      <c r="K16" s="128" t="e">
        <f>#REF!</f>
        <v>#REF!</v>
      </c>
      <c r="L16" s="130">
        <v>0</v>
      </c>
      <c r="M16" s="124">
        <v>0</v>
      </c>
    </row>
    <row r="17" spans="1:13" ht="16.5" customHeight="1" x14ac:dyDescent="0.3">
      <c r="A17" s="49" t="s">
        <v>85</v>
      </c>
      <c r="B17" s="123">
        <v>0</v>
      </c>
      <c r="C17" s="32">
        <v>0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123">
        <v>0</v>
      </c>
      <c r="K17" s="128" t="e">
        <f>#REF!</f>
        <v>#REF!</v>
      </c>
      <c r="L17" s="33">
        <v>0</v>
      </c>
      <c r="M17" s="123">
        <v>0</v>
      </c>
    </row>
    <row r="18" spans="1:13" ht="16.5" customHeight="1" x14ac:dyDescent="0.3">
      <c r="A18" s="49" t="s">
        <v>86</v>
      </c>
      <c r="B18" s="124">
        <v>0</v>
      </c>
      <c r="C18" s="125">
        <v>0</v>
      </c>
      <c r="D18" s="125">
        <v>0</v>
      </c>
      <c r="E18" s="125">
        <v>0</v>
      </c>
      <c r="F18" s="125">
        <v>0</v>
      </c>
      <c r="G18" s="125">
        <v>0</v>
      </c>
      <c r="H18" s="125">
        <v>0</v>
      </c>
      <c r="I18" s="125">
        <v>0</v>
      </c>
      <c r="J18" s="124">
        <v>0</v>
      </c>
      <c r="K18" s="128" t="e">
        <f>#REF!</f>
        <v>#REF!</v>
      </c>
      <c r="L18" s="130">
        <v>0</v>
      </c>
      <c r="M18" s="124">
        <v>0</v>
      </c>
    </row>
    <row r="19" spans="1:13" ht="16.5" customHeight="1" x14ac:dyDescent="0.3">
      <c r="A19" s="49" t="s">
        <v>87</v>
      </c>
      <c r="B19" s="123">
        <v>38899</v>
      </c>
      <c r="C19" s="32">
        <v>0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123">
        <v>0</v>
      </c>
      <c r="K19" s="128" t="e">
        <f>#REF!</f>
        <v>#REF!</v>
      </c>
      <c r="L19" s="33">
        <v>0</v>
      </c>
      <c r="M19" s="123">
        <v>0</v>
      </c>
    </row>
    <row r="20" spans="1:13" ht="16.5" customHeight="1" x14ac:dyDescent="0.3">
      <c r="A20" s="49" t="s">
        <v>88</v>
      </c>
      <c r="B20" s="124">
        <v>0</v>
      </c>
      <c r="C20" s="125">
        <v>0</v>
      </c>
      <c r="D20" s="125">
        <v>0</v>
      </c>
      <c r="E20" s="125">
        <v>0</v>
      </c>
      <c r="F20" s="125">
        <v>0</v>
      </c>
      <c r="G20" s="125">
        <v>0</v>
      </c>
      <c r="H20" s="125">
        <v>0</v>
      </c>
      <c r="I20" s="125">
        <v>0</v>
      </c>
      <c r="J20" s="124">
        <v>0</v>
      </c>
      <c r="K20" s="128" t="e">
        <f>#REF!</f>
        <v>#REF!</v>
      </c>
      <c r="L20" s="130">
        <v>132.74</v>
      </c>
      <c r="M20" s="124">
        <v>0</v>
      </c>
    </row>
    <row r="21" spans="1:13" ht="16.5" customHeight="1" x14ac:dyDescent="0.3">
      <c r="A21" s="49" t="s">
        <v>89</v>
      </c>
      <c r="B21" s="123">
        <v>79.41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4.2699999999999996</v>
      </c>
      <c r="J21" s="123">
        <v>75.14</v>
      </c>
      <c r="K21" s="128" t="e">
        <f>#REF!</f>
        <v>#REF!</v>
      </c>
      <c r="L21" s="33">
        <v>75.14</v>
      </c>
      <c r="M21" s="123">
        <v>0</v>
      </c>
    </row>
    <row r="22" spans="1:13" ht="16.5" customHeight="1" x14ac:dyDescent="0.3">
      <c r="A22" s="49" t="s">
        <v>90</v>
      </c>
      <c r="B22" s="124">
        <v>7749</v>
      </c>
      <c r="C22" s="125">
        <v>0</v>
      </c>
      <c r="D22" s="125">
        <v>0</v>
      </c>
      <c r="E22" s="125">
        <v>0</v>
      </c>
      <c r="F22" s="125">
        <v>0</v>
      </c>
      <c r="G22" s="125">
        <v>0</v>
      </c>
      <c r="H22" s="125">
        <v>434</v>
      </c>
      <c r="I22" s="125">
        <v>0</v>
      </c>
      <c r="J22" s="124">
        <v>7315</v>
      </c>
      <c r="K22" s="128" t="e">
        <f>#REF!</f>
        <v>#REF!</v>
      </c>
      <c r="L22" s="130">
        <v>0</v>
      </c>
      <c r="M22" s="124">
        <v>0</v>
      </c>
    </row>
    <row r="23" spans="1:13" ht="16.5" customHeight="1" x14ac:dyDescent="0.3">
      <c r="A23" s="49" t="s">
        <v>91</v>
      </c>
      <c r="B23" s="123">
        <v>431.84038391473899</v>
      </c>
      <c r="C23" s="32">
        <v>0</v>
      </c>
      <c r="D23" s="32">
        <v>0</v>
      </c>
      <c r="E23" s="32">
        <v>0</v>
      </c>
      <c r="F23" s="32">
        <v>0</v>
      </c>
      <c r="G23" s="32">
        <v>0</v>
      </c>
      <c r="H23" s="32">
        <v>10.679630250000001</v>
      </c>
      <c r="I23" s="32">
        <v>87.827711719999996</v>
      </c>
      <c r="J23" s="123">
        <v>333.33304194473902</v>
      </c>
      <c r="K23" s="128" t="e">
        <f>#REF!</f>
        <v>#REF!</v>
      </c>
      <c r="L23" s="33">
        <v>421.06862391473902</v>
      </c>
      <c r="M23" s="123">
        <v>10.77176</v>
      </c>
    </row>
    <row r="24" spans="1:13" ht="16.5" customHeight="1" x14ac:dyDescent="0.3">
      <c r="A24" s="49" t="s">
        <v>92</v>
      </c>
      <c r="B24" s="124">
        <v>6025</v>
      </c>
      <c r="C24" s="125">
        <v>0</v>
      </c>
      <c r="D24" s="125">
        <v>0</v>
      </c>
      <c r="E24" s="125">
        <v>0</v>
      </c>
      <c r="F24" s="125">
        <v>0</v>
      </c>
      <c r="G24" s="125">
        <v>0</v>
      </c>
      <c r="H24" s="125">
        <v>920</v>
      </c>
      <c r="I24" s="125">
        <v>915</v>
      </c>
      <c r="J24" s="124">
        <v>4190</v>
      </c>
      <c r="K24" s="128" t="e">
        <f>#REF!</f>
        <v>#REF!</v>
      </c>
      <c r="L24" s="130">
        <v>0</v>
      </c>
      <c r="M24" s="124">
        <v>0</v>
      </c>
    </row>
    <row r="25" spans="1:13" ht="16.5" customHeight="1" x14ac:dyDescent="0.3">
      <c r="A25" s="49" t="s">
        <v>93</v>
      </c>
      <c r="B25" s="123">
        <v>0</v>
      </c>
      <c r="C25" s="32">
        <v>0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123">
        <v>0</v>
      </c>
      <c r="K25" s="128" t="e">
        <f>#REF!</f>
        <v>#REF!</v>
      </c>
      <c r="L25" s="33">
        <v>0</v>
      </c>
      <c r="M25" s="123">
        <v>0</v>
      </c>
    </row>
    <row r="26" spans="1:13" ht="16.5" customHeight="1" x14ac:dyDescent="0.3">
      <c r="A26" s="49" t="s">
        <v>94</v>
      </c>
      <c r="B26" s="124">
        <v>189.012</v>
      </c>
      <c r="C26" s="125">
        <v>0</v>
      </c>
      <c r="D26" s="125">
        <v>0</v>
      </c>
      <c r="E26" s="125">
        <v>0</v>
      </c>
      <c r="F26" s="125">
        <v>0</v>
      </c>
      <c r="G26" s="125">
        <v>84.983999999999995</v>
      </c>
      <c r="H26" s="125">
        <v>84.394999999999996</v>
      </c>
      <c r="I26" s="125">
        <v>0</v>
      </c>
      <c r="J26" s="124">
        <v>19.634</v>
      </c>
      <c r="K26" s="128" t="e">
        <f>#REF!</f>
        <v>#REF!</v>
      </c>
      <c r="L26" s="130">
        <v>0</v>
      </c>
      <c r="M26" s="124">
        <v>0</v>
      </c>
    </row>
    <row r="27" spans="1:13" ht="16.5" customHeight="1" x14ac:dyDescent="0.3">
      <c r="A27" s="49" t="s">
        <v>95</v>
      </c>
      <c r="B27" s="123">
        <v>280.09706842000003</v>
      </c>
      <c r="C27" s="32">
        <v>0</v>
      </c>
      <c r="D27" s="32">
        <v>0</v>
      </c>
      <c r="E27" s="32">
        <v>0</v>
      </c>
      <c r="F27" s="32">
        <v>44.740646310000002</v>
      </c>
      <c r="G27" s="32">
        <v>0</v>
      </c>
      <c r="H27" s="32">
        <v>21.067038239999999</v>
      </c>
      <c r="I27" s="32">
        <v>0</v>
      </c>
      <c r="J27" s="123">
        <v>214.28938386999999</v>
      </c>
      <c r="K27" s="128" t="e">
        <f>#REF!</f>
        <v>#REF!</v>
      </c>
      <c r="L27" s="33">
        <v>280.09706842000003</v>
      </c>
      <c r="M27" s="123">
        <v>0</v>
      </c>
    </row>
    <row r="28" spans="1:13" ht="16.5" customHeight="1" x14ac:dyDescent="0.3">
      <c r="A28" s="49" t="s">
        <v>96</v>
      </c>
      <c r="B28" s="124">
        <v>9.3780000000000001</v>
      </c>
      <c r="C28" s="125">
        <v>0</v>
      </c>
      <c r="D28" s="125">
        <v>0</v>
      </c>
      <c r="E28" s="125">
        <v>0</v>
      </c>
      <c r="F28" s="125">
        <v>0</v>
      </c>
      <c r="G28" s="125">
        <v>0</v>
      </c>
      <c r="H28" s="125">
        <v>0</v>
      </c>
      <c r="I28" s="125">
        <v>0</v>
      </c>
      <c r="J28" s="124">
        <v>9.3780000000000001</v>
      </c>
      <c r="K28" s="128" t="e">
        <f>#REF!</f>
        <v>#REF!</v>
      </c>
      <c r="L28" s="130">
        <v>0</v>
      </c>
      <c r="M28" s="124">
        <v>0</v>
      </c>
    </row>
    <row r="29" spans="1:13" ht="16.5" customHeight="1" x14ac:dyDescent="0.3">
      <c r="A29" s="49" t="s">
        <v>97</v>
      </c>
      <c r="B29" s="123">
        <v>0</v>
      </c>
      <c r="C29" s="32">
        <v>0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123">
        <v>0</v>
      </c>
      <c r="K29" s="128" t="e">
        <f>#REF!</f>
        <v>#REF!</v>
      </c>
      <c r="L29" s="33">
        <v>0</v>
      </c>
      <c r="M29" s="123">
        <v>0</v>
      </c>
    </row>
    <row r="30" spans="1:13" ht="16.5" customHeight="1" x14ac:dyDescent="0.3">
      <c r="A30" s="49" t="s">
        <v>98</v>
      </c>
      <c r="B30" s="124">
        <v>0</v>
      </c>
      <c r="C30" s="125">
        <v>0</v>
      </c>
      <c r="D30" s="125">
        <v>0</v>
      </c>
      <c r="E30" s="125">
        <v>0</v>
      </c>
      <c r="F30" s="125">
        <v>0</v>
      </c>
      <c r="G30" s="125">
        <v>0</v>
      </c>
      <c r="H30" s="125">
        <v>0</v>
      </c>
      <c r="I30" s="125">
        <v>0</v>
      </c>
      <c r="J30" s="124">
        <v>0</v>
      </c>
      <c r="K30" s="128" t="e">
        <f>#REF!</f>
        <v>#REF!</v>
      </c>
      <c r="L30" s="130">
        <v>0</v>
      </c>
      <c r="M30" s="124">
        <v>0</v>
      </c>
    </row>
    <row r="31" spans="1:13" ht="16.5" customHeight="1" x14ac:dyDescent="0.3">
      <c r="A31" s="49" t="s">
        <v>99</v>
      </c>
      <c r="B31" s="123">
        <v>47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32">
        <v>47</v>
      </c>
      <c r="J31" s="123">
        <v>0</v>
      </c>
      <c r="K31" s="128" t="e">
        <f>#REF!</f>
        <v>#REF!</v>
      </c>
      <c r="L31" s="33">
        <v>47</v>
      </c>
      <c r="M31" s="123">
        <v>0</v>
      </c>
    </row>
    <row r="32" spans="1:13" ht="16.5" customHeight="1" x14ac:dyDescent="0.3">
      <c r="A32" s="49" t="s">
        <v>100</v>
      </c>
      <c r="B32" s="124">
        <v>1331</v>
      </c>
      <c r="C32" s="125">
        <v>0</v>
      </c>
      <c r="D32" s="125">
        <v>0</v>
      </c>
      <c r="E32" s="125">
        <v>0</v>
      </c>
      <c r="F32" s="125">
        <v>0</v>
      </c>
      <c r="G32" s="125">
        <v>0</v>
      </c>
      <c r="H32" s="125">
        <v>0</v>
      </c>
      <c r="I32" s="125">
        <v>1252</v>
      </c>
      <c r="J32" s="124">
        <v>79</v>
      </c>
      <c r="K32" s="128" t="e">
        <f>#REF!</f>
        <v>#REF!</v>
      </c>
      <c r="L32" s="130">
        <v>79</v>
      </c>
      <c r="M32" s="124">
        <v>0</v>
      </c>
    </row>
    <row r="33" spans="1:13" ht="16.5" customHeight="1" x14ac:dyDescent="0.3">
      <c r="A33" s="49" t="s">
        <v>101</v>
      </c>
      <c r="B33" s="123">
        <v>3298.6133784540102</v>
      </c>
      <c r="C33" s="32">
        <v>0</v>
      </c>
      <c r="D33" s="32">
        <v>0</v>
      </c>
      <c r="E33" s="32">
        <v>0</v>
      </c>
      <c r="F33" s="32">
        <v>0</v>
      </c>
      <c r="G33" s="32">
        <v>0</v>
      </c>
      <c r="H33" s="32">
        <v>0</v>
      </c>
      <c r="I33" s="32">
        <v>132.297075421285</v>
      </c>
      <c r="J33" s="123">
        <v>3166.31630303272</v>
      </c>
      <c r="K33" s="128" t="e">
        <f>#REF!</f>
        <v>#REF!</v>
      </c>
      <c r="L33" s="33">
        <v>0</v>
      </c>
      <c r="M33" s="123">
        <v>0</v>
      </c>
    </row>
    <row r="34" spans="1:13" ht="16.5" customHeight="1" x14ac:dyDescent="0.3">
      <c r="A34" s="49" t="s">
        <v>102</v>
      </c>
      <c r="B34" s="124">
        <v>0</v>
      </c>
      <c r="C34" s="125">
        <v>0</v>
      </c>
      <c r="D34" s="125">
        <v>0</v>
      </c>
      <c r="E34" s="125">
        <v>0</v>
      </c>
      <c r="F34" s="125">
        <v>0</v>
      </c>
      <c r="G34" s="125">
        <v>0</v>
      </c>
      <c r="H34" s="125">
        <v>0</v>
      </c>
      <c r="I34" s="125">
        <v>0</v>
      </c>
      <c r="J34" s="124">
        <v>0</v>
      </c>
      <c r="K34" s="128" t="e">
        <f>#REF!</f>
        <v>#REF!</v>
      </c>
      <c r="L34" s="130">
        <v>0</v>
      </c>
      <c r="M34" s="124">
        <v>0</v>
      </c>
    </row>
    <row r="35" spans="1:13" ht="16.5" customHeight="1" x14ac:dyDescent="0.3">
      <c r="A35" s="49" t="s">
        <v>103</v>
      </c>
      <c r="B35" s="123">
        <v>2767.4580000000001</v>
      </c>
      <c r="C35" s="32">
        <v>0</v>
      </c>
      <c r="D35" s="32">
        <v>0</v>
      </c>
      <c r="E35" s="32">
        <v>0</v>
      </c>
      <c r="F35" s="32">
        <v>0</v>
      </c>
      <c r="G35" s="32">
        <v>0</v>
      </c>
      <c r="H35" s="32">
        <v>0</v>
      </c>
      <c r="I35" s="32">
        <v>0</v>
      </c>
      <c r="J35" s="123">
        <v>2767.4580000000001</v>
      </c>
      <c r="K35" s="128" t="e">
        <f>#REF!</f>
        <v>#REF!</v>
      </c>
      <c r="L35" s="33">
        <v>2767.4580000000001</v>
      </c>
      <c r="M35" s="123">
        <v>0</v>
      </c>
    </row>
    <row r="36" spans="1:13" ht="16.5" customHeight="1" x14ac:dyDescent="0.3">
      <c r="K36" s="1"/>
    </row>
    <row r="37" spans="1:13" ht="16.5" customHeight="1" x14ac:dyDescent="0.3">
      <c r="K37" s="1"/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9WMdRqtq+de4BE/Vd2gSU0/rgJJn16pfDNGQu4ECwYFCC4dGg++OK0NYQkrv1dL75amXgbE8wm+VNyV3rXM8wQ==" saltValue="7nY8NJcO41cwB66qfSA9UQ==" spinCount="100000" sheet="1" objects="1" scenarios="1"/>
  <mergeCells count="1">
    <mergeCell ref="A1:B1"/>
  </mergeCells>
  <conditionalFormatting sqref="B9:M35 B8:J8 L8:M8">
    <cfRule type="cellIs" dxfId="11" priority="2" operator="between">
      <formula>0</formula>
      <formula>0.1</formula>
    </cfRule>
    <cfRule type="cellIs" dxfId="10" priority="3" operator="lessThan">
      <formula>0</formula>
    </cfRule>
    <cfRule type="cellIs" dxfId="9" priority="4" operator="greaterThanOrEqual">
      <formula>0.1</formula>
    </cfRule>
  </conditionalFormatting>
  <conditionalFormatting sqref="A1:XFD1048576">
    <cfRule type="cellIs" dxfId="8" priority="1" operator="between">
      <formula>-0.1</formula>
      <formula>0</formula>
    </cfRule>
  </conditionalFormatting>
  <pageMargins left="0.7" right="0.7" top="0.75" bottom="0.75" header="0.3" footer="0.3"/>
  <pageSetup paperSize="9" scale="59" fitToHeight="0" orientation="landscape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>
    <pageSetUpPr fitToPage="1"/>
  </sheetPr>
  <dimension ref="A1:K39"/>
  <sheetViews>
    <sheetView showGridLines="0" showZeros="0" zoomScale="85" zoomScaleNormal="85" workbookViewId="0">
      <selection activeCell="A100" sqref="A100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75" t="str">
        <f>'Table of Contents'!C48</f>
        <v>Table 2.26</v>
      </c>
      <c r="B1" s="175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"AIF: "&amp;'Table of Contents'!A48&amp;", "&amp;'Table of Contents'!A3</f>
        <v>AIF: Total Redemptions of ETFs and Funds of Funds, 2016:Q2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110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4" t="s">
        <v>204</v>
      </c>
      <c r="C6" s="54"/>
      <c r="D6" s="54"/>
      <c r="E6" s="54"/>
      <c r="F6" s="38"/>
      <c r="G6" s="54" t="s">
        <v>205</v>
      </c>
      <c r="H6" s="54"/>
      <c r="I6" s="54"/>
      <c r="J6" s="54"/>
      <c r="K6" s="54"/>
    </row>
    <row r="7" spans="1:11" ht="16.5" customHeight="1" thickBot="1" x14ac:dyDescent="0.35">
      <c r="A7" s="39"/>
      <c r="B7" s="55" t="s">
        <v>114</v>
      </c>
      <c r="C7" s="49" t="s">
        <v>111</v>
      </c>
      <c r="D7" s="49" t="s">
        <v>112</v>
      </c>
      <c r="E7" s="49" t="s">
        <v>113</v>
      </c>
      <c r="F7" s="56"/>
      <c r="G7" s="55" t="s">
        <v>114</v>
      </c>
      <c r="H7" s="49" t="s">
        <v>111</v>
      </c>
      <c r="I7" s="49" t="s">
        <v>115</v>
      </c>
      <c r="J7" s="49" t="s">
        <v>116</v>
      </c>
      <c r="K7" s="49" t="s">
        <v>113</v>
      </c>
    </row>
    <row r="8" spans="1:11" ht="16.5" customHeight="1" x14ac:dyDescent="0.3">
      <c r="A8" s="49" t="s">
        <v>76</v>
      </c>
      <c r="B8" s="117">
        <v>0</v>
      </c>
      <c r="C8" s="117">
        <v>0</v>
      </c>
      <c r="D8" s="117">
        <v>0</v>
      </c>
      <c r="E8" s="117">
        <v>0</v>
      </c>
      <c r="F8" s="52"/>
      <c r="G8" s="117">
        <v>0</v>
      </c>
      <c r="H8" s="117">
        <v>0</v>
      </c>
      <c r="I8" s="117">
        <v>0</v>
      </c>
      <c r="J8" s="117">
        <v>0</v>
      </c>
      <c r="K8" s="117">
        <v>0</v>
      </c>
    </row>
    <row r="9" spans="1:11" s="52" customFormat="1" ht="16.5" customHeight="1" x14ac:dyDescent="0.3">
      <c r="A9" s="50" t="s">
        <v>77</v>
      </c>
      <c r="B9" s="105">
        <v>0</v>
      </c>
      <c r="C9" s="99">
        <v>0</v>
      </c>
      <c r="D9" s="99">
        <v>0</v>
      </c>
      <c r="E9" s="99">
        <v>0</v>
      </c>
      <c r="G9" s="105">
        <v>0</v>
      </c>
      <c r="H9" s="99">
        <v>0</v>
      </c>
      <c r="I9" s="99">
        <v>0</v>
      </c>
      <c r="J9" s="99">
        <v>0</v>
      </c>
      <c r="K9" s="105">
        <v>0</v>
      </c>
    </row>
    <row r="10" spans="1:11" ht="16.5" customHeight="1" x14ac:dyDescent="0.3">
      <c r="A10" s="49" t="s">
        <v>78</v>
      </c>
      <c r="B10" s="6">
        <v>0</v>
      </c>
      <c r="C10" s="107">
        <v>0</v>
      </c>
      <c r="D10" s="107">
        <v>0</v>
      </c>
      <c r="E10" s="107">
        <v>0</v>
      </c>
      <c r="F10" s="52"/>
      <c r="G10" s="6">
        <v>0</v>
      </c>
      <c r="H10" s="107">
        <v>0</v>
      </c>
      <c r="I10" s="107">
        <v>0</v>
      </c>
      <c r="J10" s="107">
        <v>0</v>
      </c>
      <c r="K10" s="6">
        <v>0</v>
      </c>
    </row>
    <row r="11" spans="1:11" ht="16.5" customHeight="1" x14ac:dyDescent="0.3">
      <c r="A11" s="49" t="s">
        <v>79</v>
      </c>
      <c r="B11" s="105">
        <v>0</v>
      </c>
      <c r="C11" s="99">
        <v>0</v>
      </c>
      <c r="D11" s="99">
        <v>0</v>
      </c>
      <c r="E11" s="99">
        <v>0</v>
      </c>
      <c r="F11" s="52"/>
      <c r="G11" s="105">
        <v>0</v>
      </c>
      <c r="H11" s="99">
        <v>0</v>
      </c>
      <c r="I11" s="99">
        <v>0</v>
      </c>
      <c r="J11" s="99">
        <v>0</v>
      </c>
      <c r="K11" s="105">
        <v>0</v>
      </c>
    </row>
    <row r="12" spans="1:11" ht="16.5" customHeight="1" x14ac:dyDescent="0.3">
      <c r="A12" s="49" t="s">
        <v>80</v>
      </c>
      <c r="B12" s="6">
        <v>0</v>
      </c>
      <c r="C12" s="107">
        <v>0</v>
      </c>
      <c r="D12" s="107">
        <v>0</v>
      </c>
      <c r="E12" s="107">
        <v>0</v>
      </c>
      <c r="F12" s="113"/>
      <c r="G12" s="6">
        <v>0</v>
      </c>
      <c r="H12" s="107">
        <v>0</v>
      </c>
      <c r="I12" s="107">
        <v>0</v>
      </c>
      <c r="J12" s="107">
        <v>0</v>
      </c>
      <c r="K12" s="6">
        <v>0</v>
      </c>
    </row>
    <row r="13" spans="1:11" ht="16.5" customHeight="1" x14ac:dyDescent="0.3">
      <c r="A13" s="49" t="s">
        <v>81</v>
      </c>
      <c r="B13" s="105">
        <v>0</v>
      </c>
      <c r="C13" s="99">
        <v>0</v>
      </c>
      <c r="D13" s="99">
        <v>0</v>
      </c>
      <c r="E13" s="99">
        <v>0</v>
      </c>
      <c r="F13" s="113"/>
      <c r="G13" s="105">
        <v>1940.6669999999999</v>
      </c>
      <c r="H13" s="99">
        <v>81.62</v>
      </c>
      <c r="I13" s="99">
        <v>395.10300000000001</v>
      </c>
      <c r="J13" s="99">
        <v>1463.944</v>
      </c>
      <c r="K13" s="105">
        <v>0</v>
      </c>
    </row>
    <row r="14" spans="1:11" ht="16.5" customHeight="1" x14ac:dyDescent="0.3">
      <c r="A14" s="49" t="s">
        <v>82</v>
      </c>
      <c r="B14" s="6">
        <v>0</v>
      </c>
      <c r="C14" s="107">
        <v>0</v>
      </c>
      <c r="D14" s="107">
        <v>0</v>
      </c>
      <c r="E14" s="107">
        <v>0</v>
      </c>
      <c r="F14" s="113"/>
      <c r="G14" s="6">
        <v>0</v>
      </c>
      <c r="H14" s="107">
        <v>0</v>
      </c>
      <c r="I14" s="107">
        <v>0</v>
      </c>
      <c r="J14" s="107">
        <v>0</v>
      </c>
      <c r="K14" s="6">
        <v>0</v>
      </c>
    </row>
    <row r="15" spans="1:11" ht="16.5" customHeight="1" x14ac:dyDescent="0.3">
      <c r="A15" s="49" t="s">
        <v>83</v>
      </c>
      <c r="B15" s="105">
        <v>0</v>
      </c>
      <c r="C15" s="99">
        <v>0</v>
      </c>
      <c r="D15" s="99">
        <v>0</v>
      </c>
      <c r="E15" s="99">
        <v>0</v>
      </c>
      <c r="F15" s="113"/>
      <c r="G15" s="105">
        <v>0</v>
      </c>
      <c r="H15" s="99">
        <v>0</v>
      </c>
      <c r="I15" s="99">
        <v>0</v>
      </c>
      <c r="J15" s="99">
        <v>0</v>
      </c>
      <c r="K15" s="105">
        <v>0</v>
      </c>
    </row>
    <row r="16" spans="1:11" ht="16.5" customHeight="1" x14ac:dyDescent="0.3">
      <c r="A16" s="49" t="s">
        <v>84</v>
      </c>
      <c r="B16" s="6">
        <v>0</v>
      </c>
      <c r="C16" s="107">
        <v>0</v>
      </c>
      <c r="D16" s="107">
        <v>0</v>
      </c>
      <c r="E16" s="107">
        <v>0</v>
      </c>
      <c r="F16" s="113"/>
      <c r="G16" s="6">
        <v>0</v>
      </c>
      <c r="H16" s="107">
        <v>0</v>
      </c>
      <c r="I16" s="107">
        <v>0</v>
      </c>
      <c r="J16" s="107">
        <v>0</v>
      </c>
      <c r="K16" s="6">
        <v>0</v>
      </c>
    </row>
    <row r="17" spans="1:11" ht="16.5" customHeight="1" x14ac:dyDescent="0.3">
      <c r="A17" s="49" t="s">
        <v>85</v>
      </c>
      <c r="B17" s="105">
        <v>0</v>
      </c>
      <c r="C17" s="99">
        <v>0</v>
      </c>
      <c r="D17" s="99">
        <v>0</v>
      </c>
      <c r="E17" s="99">
        <v>0</v>
      </c>
      <c r="F17" s="113"/>
      <c r="G17" s="105">
        <v>0</v>
      </c>
      <c r="H17" s="99">
        <v>0</v>
      </c>
      <c r="I17" s="99">
        <v>0</v>
      </c>
      <c r="J17" s="99">
        <v>0</v>
      </c>
      <c r="K17" s="105">
        <v>0</v>
      </c>
    </row>
    <row r="18" spans="1:11" ht="16.5" customHeight="1" x14ac:dyDescent="0.3">
      <c r="A18" s="49" t="s">
        <v>86</v>
      </c>
      <c r="B18" s="6">
        <v>0</v>
      </c>
      <c r="C18" s="107">
        <v>0</v>
      </c>
      <c r="D18" s="107">
        <v>0</v>
      </c>
      <c r="E18" s="107">
        <v>0</v>
      </c>
      <c r="F18" s="113"/>
      <c r="G18" s="6">
        <v>0</v>
      </c>
      <c r="H18" s="107">
        <v>0</v>
      </c>
      <c r="I18" s="107">
        <v>0</v>
      </c>
      <c r="J18" s="107">
        <v>0</v>
      </c>
      <c r="K18" s="6">
        <v>0</v>
      </c>
    </row>
    <row r="19" spans="1:11" ht="16.5" customHeight="1" x14ac:dyDescent="0.3">
      <c r="A19" s="49" t="s">
        <v>87</v>
      </c>
      <c r="B19" s="105">
        <v>0</v>
      </c>
      <c r="C19" s="99">
        <v>0</v>
      </c>
      <c r="D19" s="99">
        <v>0</v>
      </c>
      <c r="E19" s="99">
        <v>0</v>
      </c>
      <c r="F19" s="113"/>
      <c r="G19" s="105">
        <v>0</v>
      </c>
      <c r="H19" s="99">
        <v>0</v>
      </c>
      <c r="I19" s="99">
        <v>0</v>
      </c>
      <c r="J19" s="99">
        <v>0</v>
      </c>
      <c r="K19" s="105">
        <v>0</v>
      </c>
    </row>
    <row r="20" spans="1:11" ht="16.5" customHeight="1" x14ac:dyDescent="0.3">
      <c r="A20" s="49" t="s">
        <v>88</v>
      </c>
      <c r="B20" s="6">
        <v>0</v>
      </c>
      <c r="C20" s="107">
        <v>0</v>
      </c>
      <c r="D20" s="107">
        <v>0</v>
      </c>
      <c r="E20" s="107">
        <v>0</v>
      </c>
      <c r="F20" s="113"/>
      <c r="G20" s="6">
        <v>1935.97</v>
      </c>
      <c r="H20" s="107">
        <v>0</v>
      </c>
      <c r="I20" s="107">
        <v>0</v>
      </c>
      <c r="J20" s="107">
        <v>1817.43</v>
      </c>
      <c r="K20" s="6">
        <v>118.54</v>
      </c>
    </row>
    <row r="21" spans="1:11" ht="16.5" customHeight="1" x14ac:dyDescent="0.3">
      <c r="A21" s="49" t="s">
        <v>89</v>
      </c>
      <c r="B21" s="105">
        <v>0</v>
      </c>
      <c r="C21" s="99">
        <v>0</v>
      </c>
      <c r="D21" s="99">
        <v>0</v>
      </c>
      <c r="E21" s="99">
        <v>0</v>
      </c>
      <c r="F21" s="113"/>
      <c r="G21" s="105">
        <v>14.54</v>
      </c>
      <c r="H21" s="99">
        <v>0</v>
      </c>
      <c r="I21" s="99">
        <v>0</v>
      </c>
      <c r="J21" s="99">
        <v>0</v>
      </c>
      <c r="K21" s="105">
        <v>14.54</v>
      </c>
    </row>
    <row r="22" spans="1:11" ht="16.5" customHeight="1" x14ac:dyDescent="0.3">
      <c r="A22" s="49" t="s">
        <v>90</v>
      </c>
      <c r="B22" s="6">
        <v>0</v>
      </c>
      <c r="C22" s="107">
        <v>0</v>
      </c>
      <c r="D22" s="107">
        <v>0</v>
      </c>
      <c r="E22" s="107">
        <v>0</v>
      </c>
      <c r="F22" s="113"/>
      <c r="G22" s="6">
        <v>5285</v>
      </c>
      <c r="H22" s="107">
        <v>0</v>
      </c>
      <c r="I22" s="107">
        <v>0</v>
      </c>
      <c r="J22" s="107">
        <v>0</v>
      </c>
      <c r="K22" s="6">
        <v>0</v>
      </c>
    </row>
    <row r="23" spans="1:11" ht="16.5" customHeight="1" x14ac:dyDescent="0.3">
      <c r="A23" s="49" t="s">
        <v>91</v>
      </c>
      <c r="B23" s="105">
        <v>12</v>
      </c>
      <c r="C23" s="99">
        <v>0</v>
      </c>
      <c r="D23" s="99">
        <v>0</v>
      </c>
      <c r="E23" s="99">
        <v>0</v>
      </c>
      <c r="F23" s="113"/>
      <c r="G23" s="105">
        <v>137.42632204815999</v>
      </c>
      <c r="H23" s="99">
        <v>6.9901422913763298</v>
      </c>
      <c r="I23" s="99">
        <v>0</v>
      </c>
      <c r="J23" s="99">
        <v>0</v>
      </c>
      <c r="K23" s="105">
        <v>130.43617975678399</v>
      </c>
    </row>
    <row r="24" spans="1:11" ht="16.5" customHeight="1" x14ac:dyDescent="0.3">
      <c r="A24" s="49" t="s">
        <v>92</v>
      </c>
      <c r="B24" s="6">
        <v>0</v>
      </c>
      <c r="C24" s="107">
        <v>0</v>
      </c>
      <c r="D24" s="107">
        <v>0</v>
      </c>
      <c r="E24" s="107">
        <v>0</v>
      </c>
      <c r="F24" s="113"/>
      <c r="G24" s="6">
        <v>7497</v>
      </c>
      <c r="H24" s="107">
        <v>0</v>
      </c>
      <c r="I24" s="107">
        <v>0</v>
      </c>
      <c r="J24" s="107">
        <v>0</v>
      </c>
      <c r="K24" s="6">
        <v>0</v>
      </c>
    </row>
    <row r="25" spans="1:11" ht="16.5" customHeight="1" x14ac:dyDescent="0.3">
      <c r="A25" s="49" t="s">
        <v>93</v>
      </c>
      <c r="B25" s="105">
        <v>0</v>
      </c>
      <c r="C25" s="99">
        <v>0</v>
      </c>
      <c r="D25" s="99">
        <v>0</v>
      </c>
      <c r="E25" s="99">
        <v>0</v>
      </c>
      <c r="F25" s="113"/>
      <c r="G25" s="105">
        <v>0</v>
      </c>
      <c r="H25" s="99">
        <v>0</v>
      </c>
      <c r="I25" s="99">
        <v>0</v>
      </c>
      <c r="J25" s="99">
        <v>0</v>
      </c>
      <c r="K25" s="105">
        <v>0</v>
      </c>
    </row>
    <row r="26" spans="1:11" ht="16.5" customHeight="1" x14ac:dyDescent="0.3">
      <c r="A26" s="49" t="s">
        <v>94</v>
      </c>
      <c r="B26" s="6">
        <v>0</v>
      </c>
      <c r="C26" s="107">
        <v>0</v>
      </c>
      <c r="D26" s="107">
        <v>0</v>
      </c>
      <c r="E26" s="107">
        <v>0</v>
      </c>
      <c r="F26" s="113"/>
      <c r="G26" s="6">
        <v>1047.3040000000001</v>
      </c>
      <c r="H26" s="107">
        <v>549.71299999999997</v>
      </c>
      <c r="I26" s="107">
        <v>188.255</v>
      </c>
      <c r="J26" s="107">
        <v>103.111</v>
      </c>
      <c r="K26" s="6">
        <v>206.22499999999999</v>
      </c>
    </row>
    <row r="27" spans="1:11" ht="16.5" customHeight="1" x14ac:dyDescent="0.3">
      <c r="A27" s="49" t="s">
        <v>95</v>
      </c>
      <c r="B27" s="105">
        <v>0</v>
      </c>
      <c r="C27" s="99">
        <v>0</v>
      </c>
      <c r="D27" s="99">
        <v>0</v>
      </c>
      <c r="E27" s="99">
        <v>0</v>
      </c>
      <c r="F27" s="113"/>
      <c r="G27" s="105">
        <v>69.607961779999997</v>
      </c>
      <c r="H27" s="99">
        <v>0</v>
      </c>
      <c r="I27" s="99">
        <v>0.43569201000000002</v>
      </c>
      <c r="J27" s="99">
        <v>2.7737062300000002</v>
      </c>
      <c r="K27" s="105">
        <v>66.398563539999998</v>
      </c>
    </row>
    <row r="28" spans="1:11" ht="16.5" customHeight="1" x14ac:dyDescent="0.3">
      <c r="A28" s="49" t="s">
        <v>96</v>
      </c>
      <c r="B28" s="6">
        <v>0</v>
      </c>
      <c r="C28" s="107">
        <v>0</v>
      </c>
      <c r="D28" s="107">
        <v>0</v>
      </c>
      <c r="E28" s="107">
        <v>0</v>
      </c>
      <c r="F28" s="113"/>
      <c r="G28" s="6">
        <v>0</v>
      </c>
      <c r="H28" s="107">
        <v>0</v>
      </c>
      <c r="I28" s="107">
        <v>0</v>
      </c>
      <c r="J28" s="107">
        <v>0</v>
      </c>
      <c r="K28" s="6">
        <v>0</v>
      </c>
    </row>
    <row r="29" spans="1:11" ht="16.5" customHeight="1" x14ac:dyDescent="0.3">
      <c r="A29" s="49" t="s">
        <v>97</v>
      </c>
      <c r="B29" s="105">
        <v>0</v>
      </c>
      <c r="C29" s="99">
        <v>0</v>
      </c>
      <c r="D29" s="99">
        <v>0</v>
      </c>
      <c r="E29" s="99">
        <v>0</v>
      </c>
      <c r="F29" s="113"/>
      <c r="G29" s="105">
        <v>0</v>
      </c>
      <c r="H29" s="99">
        <v>0</v>
      </c>
      <c r="I29" s="99">
        <v>0</v>
      </c>
      <c r="J29" s="99">
        <v>0</v>
      </c>
      <c r="K29" s="105">
        <v>0</v>
      </c>
    </row>
    <row r="30" spans="1:11" ht="16.5" customHeight="1" x14ac:dyDescent="0.3">
      <c r="A30" s="49" t="s">
        <v>98</v>
      </c>
      <c r="B30" s="6">
        <v>0</v>
      </c>
      <c r="C30" s="107">
        <v>0</v>
      </c>
      <c r="D30" s="107">
        <v>0</v>
      </c>
      <c r="E30" s="107">
        <v>0</v>
      </c>
      <c r="F30" s="113"/>
      <c r="G30" s="6">
        <v>0</v>
      </c>
      <c r="H30" s="107">
        <v>0</v>
      </c>
      <c r="I30" s="107">
        <v>0</v>
      </c>
      <c r="J30" s="107">
        <v>0</v>
      </c>
      <c r="K30" s="6">
        <v>0</v>
      </c>
    </row>
    <row r="31" spans="1:11" ht="16.5" customHeight="1" x14ac:dyDescent="0.3">
      <c r="A31" s="49" t="s">
        <v>99</v>
      </c>
      <c r="B31" s="105">
        <v>848</v>
      </c>
      <c r="C31" s="99">
        <v>848</v>
      </c>
      <c r="D31" s="99">
        <v>0</v>
      </c>
      <c r="E31" s="99">
        <v>0</v>
      </c>
      <c r="F31" s="113"/>
      <c r="G31" s="105">
        <v>0</v>
      </c>
      <c r="H31" s="99">
        <v>0</v>
      </c>
      <c r="I31" s="99">
        <v>0</v>
      </c>
      <c r="J31" s="99">
        <v>0</v>
      </c>
      <c r="K31" s="105">
        <v>0</v>
      </c>
    </row>
    <row r="32" spans="1:11" ht="16.5" customHeight="1" x14ac:dyDescent="0.3">
      <c r="A32" s="49" t="s">
        <v>100</v>
      </c>
      <c r="B32" s="6">
        <v>153.69896331229401</v>
      </c>
      <c r="C32" s="107">
        <v>0</v>
      </c>
      <c r="D32" s="107">
        <v>0</v>
      </c>
      <c r="E32" s="107">
        <v>153.69896331229401</v>
      </c>
      <c r="F32" s="113"/>
      <c r="G32" s="6">
        <v>3764</v>
      </c>
      <c r="H32" s="107">
        <v>925</v>
      </c>
      <c r="I32" s="107">
        <v>482</v>
      </c>
      <c r="J32" s="107">
        <v>2236</v>
      </c>
      <c r="K32" s="6">
        <v>121</v>
      </c>
    </row>
    <row r="33" spans="1:11" ht="16.5" customHeight="1" x14ac:dyDescent="0.3">
      <c r="A33" s="49" t="s">
        <v>101</v>
      </c>
      <c r="B33" s="105">
        <v>0</v>
      </c>
      <c r="C33" s="99">
        <v>0</v>
      </c>
      <c r="D33" s="99">
        <v>0</v>
      </c>
      <c r="E33" s="99">
        <v>0</v>
      </c>
      <c r="F33" s="113"/>
      <c r="G33" s="105">
        <v>276.60095169137003</v>
      </c>
      <c r="H33" s="99">
        <v>0</v>
      </c>
      <c r="I33" s="99">
        <v>0</v>
      </c>
      <c r="J33" s="99">
        <v>0</v>
      </c>
      <c r="K33" s="105">
        <v>276.60095169137003</v>
      </c>
    </row>
    <row r="34" spans="1:11" ht="16.5" customHeight="1" x14ac:dyDescent="0.3">
      <c r="A34" s="49" t="s">
        <v>102</v>
      </c>
      <c r="B34" s="6">
        <v>0</v>
      </c>
      <c r="C34" s="107">
        <v>0</v>
      </c>
      <c r="D34" s="107">
        <v>0</v>
      </c>
      <c r="E34" s="107">
        <v>0</v>
      </c>
      <c r="F34" s="113"/>
      <c r="G34" s="6">
        <v>0</v>
      </c>
      <c r="H34" s="107">
        <v>0</v>
      </c>
      <c r="I34" s="107">
        <v>0</v>
      </c>
      <c r="J34" s="107">
        <v>0</v>
      </c>
      <c r="K34" s="6">
        <v>0</v>
      </c>
    </row>
    <row r="35" spans="1:11" ht="16.5" customHeight="1" x14ac:dyDescent="0.3">
      <c r="A35" s="49" t="s">
        <v>103</v>
      </c>
      <c r="B35" s="105">
        <v>243.62</v>
      </c>
      <c r="C35" s="99">
        <v>91.4</v>
      </c>
      <c r="D35" s="99">
        <v>0</v>
      </c>
      <c r="E35" s="99">
        <v>140.22</v>
      </c>
      <c r="F35" s="113"/>
      <c r="G35" s="105">
        <v>4641.2309999999998</v>
      </c>
      <c r="H35" s="99">
        <v>444.089</v>
      </c>
      <c r="I35" s="99">
        <v>32.725999999999999</v>
      </c>
      <c r="J35" s="99">
        <v>2108.107</v>
      </c>
      <c r="K35" s="105">
        <v>2056.3090000000002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RdCRzJ2/+5ApNryeB/BuiPv2l+1JVKvPb5g7RBnNSabs6xkNwwNGhNR8HkAO1CMQOFjrQgkjL5pchg5q/qeFIg==" saltValue="nU1icWX2nwrJFuoYe/BfRw==" spinCount="100000" sheet="1" objects="1" scenarios="1"/>
  <mergeCells count="1">
    <mergeCell ref="A1:B1"/>
  </mergeCells>
  <conditionalFormatting sqref="B12:K35 B8:E35 G8:L35">
    <cfRule type="cellIs" dxfId="7" priority="2" operator="between">
      <formula>0</formula>
      <formula>0.1</formula>
    </cfRule>
    <cfRule type="cellIs" dxfId="6" priority="3" operator="lessThan">
      <formula>0</formula>
    </cfRule>
    <cfRule type="cellIs" dxfId="5" priority="4" operator="greaterThanOrEqual">
      <formula>0.1</formula>
    </cfRule>
  </conditionalFormatting>
  <conditionalFormatting sqref="A1:XFD1048576">
    <cfRule type="cellIs" dxfId="4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>
    <pageSetUpPr fitToPage="1"/>
  </sheetPr>
  <dimension ref="A1:K39"/>
  <sheetViews>
    <sheetView showGridLines="0" showZeros="0" zoomScale="85" zoomScaleNormal="85" workbookViewId="0">
      <selection activeCell="A100" sqref="A100"/>
    </sheetView>
  </sheetViews>
  <sheetFormatPr defaultColWidth="16.7109375" defaultRowHeight="16.5" customHeight="1" x14ac:dyDescent="0.3"/>
  <cols>
    <col min="1" max="1" width="16.7109375" style="83"/>
    <col min="2" max="2" width="18" style="83" customWidth="1"/>
    <col min="3" max="16384" width="16.7109375" style="83"/>
  </cols>
  <sheetData>
    <row r="1" spans="1:11" ht="16.5" customHeight="1" x14ac:dyDescent="0.3">
      <c r="A1" s="176" t="str">
        <f>'Table of Contents'!C49</f>
        <v>Table 2.27</v>
      </c>
      <c r="B1" s="176"/>
      <c r="C1" s="82"/>
      <c r="D1" s="82"/>
      <c r="E1" s="82"/>
      <c r="F1" s="82"/>
      <c r="G1" s="82"/>
      <c r="H1" s="82"/>
      <c r="I1" s="82"/>
      <c r="J1" s="82"/>
    </row>
    <row r="2" spans="1:11" ht="16.5" customHeight="1" x14ac:dyDescent="0.3">
      <c r="A2" s="84" t="str">
        <f>"AIF: "&amp;'Table of Contents'!A49&amp;", "&amp;'Table of Contents'!A3</f>
        <v>AIF: Total Redemptions of Institutional Funds, 2016:Q2</v>
      </c>
      <c r="C2" s="82"/>
      <c r="D2" s="82"/>
      <c r="E2" s="82"/>
      <c r="F2" s="82"/>
      <c r="G2" s="82"/>
      <c r="H2" s="82"/>
      <c r="I2" s="82"/>
      <c r="J2" s="82"/>
    </row>
    <row r="3" spans="1:11" ht="16.5" customHeight="1" x14ac:dyDescent="0.3">
      <c r="A3" s="85" t="s">
        <v>110</v>
      </c>
      <c r="C3" s="82"/>
      <c r="D3" s="82"/>
      <c r="E3" s="82"/>
      <c r="F3" s="82"/>
      <c r="G3" s="82"/>
      <c r="H3" s="82"/>
      <c r="I3" s="82"/>
      <c r="J3" s="82"/>
    </row>
    <row r="4" spans="1:11" ht="16.5" customHeight="1" x14ac:dyDescent="0.3">
      <c r="A4" s="85"/>
      <c r="C4" s="82"/>
      <c r="D4" s="82"/>
      <c r="E4" s="82"/>
      <c r="F4" s="82"/>
      <c r="G4" s="82"/>
      <c r="H4" s="82"/>
      <c r="I4" s="82"/>
      <c r="J4" s="82"/>
    </row>
    <row r="5" spans="1:11" ht="16.5" customHeight="1" x14ac:dyDescent="0.3">
      <c r="A5" s="86"/>
      <c r="B5" s="86"/>
      <c r="C5" s="86"/>
      <c r="D5" s="86"/>
      <c r="E5" s="86"/>
      <c r="F5" s="86"/>
      <c r="G5" s="86"/>
      <c r="H5" s="86"/>
      <c r="I5" s="86"/>
      <c r="J5" s="86"/>
    </row>
    <row r="6" spans="1:11" ht="16.5" customHeight="1" x14ac:dyDescent="0.3">
      <c r="A6" s="86"/>
      <c r="B6" s="54" t="s">
        <v>208</v>
      </c>
      <c r="C6" s="54"/>
      <c r="D6" s="54"/>
      <c r="E6" s="54"/>
      <c r="F6" s="54"/>
      <c r="G6" s="54"/>
      <c r="H6" s="54"/>
      <c r="I6" s="54"/>
      <c r="J6" s="54"/>
      <c r="K6" s="54"/>
    </row>
    <row r="7" spans="1:11" ht="16.5" customHeight="1" thickBot="1" x14ac:dyDescent="0.35">
      <c r="A7" s="86"/>
      <c r="B7" s="55" t="s">
        <v>108</v>
      </c>
      <c r="C7" s="49" t="s">
        <v>111</v>
      </c>
      <c r="D7" s="49" t="s">
        <v>115</v>
      </c>
      <c r="E7" s="49" t="s">
        <v>116</v>
      </c>
      <c r="F7" s="49" t="s">
        <v>171</v>
      </c>
      <c r="G7" s="49" t="s">
        <v>173</v>
      </c>
      <c r="H7" s="49" t="s">
        <v>174</v>
      </c>
      <c r="I7" s="49" t="s">
        <v>122</v>
      </c>
      <c r="J7" s="49" t="s">
        <v>123</v>
      </c>
      <c r="K7" s="49" t="s">
        <v>113</v>
      </c>
    </row>
    <row r="8" spans="1:11" ht="16.5" customHeight="1" x14ac:dyDescent="0.3">
      <c r="A8" s="87" t="s">
        <v>76</v>
      </c>
      <c r="B8" s="117">
        <v>0</v>
      </c>
      <c r="C8" s="117">
        <v>0</v>
      </c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</row>
    <row r="9" spans="1:11" s="90" customFormat="1" ht="16.5" customHeight="1" x14ac:dyDescent="0.3">
      <c r="A9" s="89" t="s">
        <v>77</v>
      </c>
      <c r="B9" s="99">
        <v>0</v>
      </c>
      <c r="C9" s="99">
        <v>0</v>
      </c>
      <c r="D9" s="99">
        <v>0</v>
      </c>
      <c r="E9" s="99">
        <v>0</v>
      </c>
      <c r="F9" s="99">
        <v>0</v>
      </c>
      <c r="G9" s="99">
        <v>0</v>
      </c>
      <c r="H9" s="99">
        <v>0</v>
      </c>
      <c r="I9" s="99">
        <v>0</v>
      </c>
      <c r="J9" s="99">
        <v>0</v>
      </c>
      <c r="K9" s="99">
        <v>0</v>
      </c>
    </row>
    <row r="10" spans="1:11" ht="16.5" customHeight="1" x14ac:dyDescent="0.3">
      <c r="A10" s="87" t="s">
        <v>78</v>
      </c>
      <c r="B10" s="107">
        <v>0</v>
      </c>
      <c r="C10" s="107">
        <v>0</v>
      </c>
      <c r="D10" s="107">
        <v>0</v>
      </c>
      <c r="E10" s="107">
        <v>0</v>
      </c>
      <c r="F10" s="107">
        <v>0</v>
      </c>
      <c r="G10" s="107">
        <v>0</v>
      </c>
      <c r="H10" s="107">
        <v>0</v>
      </c>
      <c r="I10" s="107">
        <v>0</v>
      </c>
      <c r="J10" s="107">
        <v>0</v>
      </c>
      <c r="K10" s="107">
        <v>0</v>
      </c>
    </row>
    <row r="11" spans="1:11" ht="16.5" customHeight="1" x14ac:dyDescent="0.3">
      <c r="A11" s="87" t="s">
        <v>79</v>
      </c>
      <c r="B11" s="99">
        <v>0</v>
      </c>
      <c r="C11" s="99">
        <v>0</v>
      </c>
      <c r="D11" s="99">
        <v>0</v>
      </c>
      <c r="E11" s="99">
        <v>0</v>
      </c>
      <c r="F11" s="99">
        <v>0</v>
      </c>
      <c r="G11" s="99">
        <v>0</v>
      </c>
      <c r="H11" s="99">
        <v>0</v>
      </c>
      <c r="I11" s="99">
        <v>0</v>
      </c>
      <c r="J11" s="99">
        <v>0</v>
      </c>
      <c r="K11" s="99">
        <v>0</v>
      </c>
    </row>
    <row r="12" spans="1:11" ht="16.5" customHeight="1" x14ac:dyDescent="0.3">
      <c r="A12" s="87" t="s">
        <v>80</v>
      </c>
      <c r="B12" s="107">
        <v>0</v>
      </c>
      <c r="C12" s="107">
        <v>0</v>
      </c>
      <c r="D12" s="107">
        <v>0</v>
      </c>
      <c r="E12" s="107">
        <v>0</v>
      </c>
      <c r="F12" s="107">
        <v>0</v>
      </c>
      <c r="G12" s="107">
        <v>0</v>
      </c>
      <c r="H12" s="107">
        <v>0</v>
      </c>
      <c r="I12" s="107">
        <v>0</v>
      </c>
      <c r="J12" s="107">
        <v>0</v>
      </c>
      <c r="K12" s="107">
        <v>0</v>
      </c>
    </row>
    <row r="13" spans="1:11" ht="16.5" customHeight="1" x14ac:dyDescent="0.3">
      <c r="A13" s="87" t="s">
        <v>81</v>
      </c>
      <c r="B13" s="99">
        <v>31681.044999999998</v>
      </c>
      <c r="C13" s="99">
        <v>13943.851000000001</v>
      </c>
      <c r="D13" s="99">
        <v>13632.194</v>
      </c>
      <c r="E13" s="99">
        <v>3785.59</v>
      </c>
      <c r="F13" s="99">
        <v>15.879</v>
      </c>
      <c r="G13" s="99">
        <v>0</v>
      </c>
      <c r="H13" s="99">
        <v>0</v>
      </c>
      <c r="I13" s="99">
        <v>0</v>
      </c>
      <c r="J13" s="99">
        <v>0</v>
      </c>
      <c r="K13" s="99">
        <v>303.53100000000001</v>
      </c>
    </row>
    <row r="14" spans="1:11" ht="16.5" customHeight="1" x14ac:dyDescent="0.3">
      <c r="A14" s="87" t="s">
        <v>82</v>
      </c>
      <c r="B14" s="107">
        <v>0</v>
      </c>
      <c r="C14" s="107">
        <v>0</v>
      </c>
      <c r="D14" s="107">
        <v>0</v>
      </c>
      <c r="E14" s="107">
        <v>0</v>
      </c>
      <c r="F14" s="107">
        <v>0</v>
      </c>
      <c r="G14" s="107">
        <v>0</v>
      </c>
      <c r="H14" s="107">
        <v>0</v>
      </c>
      <c r="I14" s="107">
        <v>0</v>
      </c>
      <c r="J14" s="107">
        <v>0</v>
      </c>
      <c r="K14" s="107">
        <v>0</v>
      </c>
    </row>
    <row r="15" spans="1:11" ht="16.5" customHeight="1" x14ac:dyDescent="0.3">
      <c r="A15" s="87" t="s">
        <v>83</v>
      </c>
      <c r="B15" s="99">
        <v>0</v>
      </c>
      <c r="C15" s="99">
        <v>0</v>
      </c>
      <c r="D15" s="99">
        <v>0</v>
      </c>
      <c r="E15" s="99">
        <v>0</v>
      </c>
      <c r="F15" s="99">
        <v>0</v>
      </c>
      <c r="G15" s="99">
        <v>0</v>
      </c>
      <c r="H15" s="99">
        <v>0</v>
      </c>
      <c r="I15" s="99">
        <v>0</v>
      </c>
      <c r="J15" s="99">
        <v>0</v>
      </c>
      <c r="K15" s="99">
        <v>0</v>
      </c>
    </row>
    <row r="16" spans="1:11" ht="16.5" customHeight="1" x14ac:dyDescent="0.3">
      <c r="A16" s="87" t="s">
        <v>84</v>
      </c>
      <c r="B16" s="107">
        <v>0</v>
      </c>
      <c r="C16" s="107">
        <v>0</v>
      </c>
      <c r="D16" s="107">
        <v>0</v>
      </c>
      <c r="E16" s="107">
        <v>0</v>
      </c>
      <c r="F16" s="107">
        <v>0</v>
      </c>
      <c r="G16" s="107">
        <v>0</v>
      </c>
      <c r="H16" s="107">
        <v>0</v>
      </c>
      <c r="I16" s="107">
        <v>0</v>
      </c>
      <c r="J16" s="107">
        <v>0</v>
      </c>
      <c r="K16" s="107">
        <v>0</v>
      </c>
    </row>
    <row r="17" spans="1:11" ht="16.5" customHeight="1" x14ac:dyDescent="0.3">
      <c r="A17" s="87" t="s">
        <v>85</v>
      </c>
      <c r="B17" s="99">
        <v>0</v>
      </c>
      <c r="C17" s="99">
        <v>0</v>
      </c>
      <c r="D17" s="99">
        <v>0</v>
      </c>
      <c r="E17" s="99">
        <v>0</v>
      </c>
      <c r="F17" s="99">
        <v>0</v>
      </c>
      <c r="G17" s="99">
        <v>0</v>
      </c>
      <c r="H17" s="99">
        <v>0</v>
      </c>
      <c r="I17" s="99">
        <v>0</v>
      </c>
      <c r="J17" s="99">
        <v>0</v>
      </c>
      <c r="K17" s="99">
        <v>0</v>
      </c>
    </row>
    <row r="18" spans="1:11" ht="16.5" customHeight="1" x14ac:dyDescent="0.3">
      <c r="A18" s="87" t="s">
        <v>86</v>
      </c>
      <c r="B18" s="107">
        <v>0</v>
      </c>
      <c r="C18" s="107">
        <v>0</v>
      </c>
      <c r="D18" s="107">
        <v>0</v>
      </c>
      <c r="E18" s="107">
        <v>0</v>
      </c>
      <c r="F18" s="107">
        <v>0</v>
      </c>
      <c r="G18" s="107">
        <v>0</v>
      </c>
      <c r="H18" s="107">
        <v>0</v>
      </c>
      <c r="I18" s="107">
        <v>0</v>
      </c>
      <c r="J18" s="107">
        <v>0</v>
      </c>
      <c r="K18" s="107">
        <v>0</v>
      </c>
    </row>
    <row r="19" spans="1:11" ht="16.5" customHeight="1" x14ac:dyDescent="0.3">
      <c r="A19" s="87" t="s">
        <v>87</v>
      </c>
      <c r="B19" s="99">
        <v>0</v>
      </c>
      <c r="C19" s="99">
        <v>0</v>
      </c>
      <c r="D19" s="99">
        <v>0</v>
      </c>
      <c r="E19" s="99">
        <v>0</v>
      </c>
      <c r="F19" s="99">
        <v>0</v>
      </c>
      <c r="G19" s="99">
        <v>0</v>
      </c>
      <c r="H19" s="99">
        <v>0</v>
      </c>
      <c r="I19" s="99">
        <v>0</v>
      </c>
      <c r="J19" s="99">
        <v>0</v>
      </c>
      <c r="K19" s="99">
        <v>0</v>
      </c>
    </row>
    <row r="20" spans="1:11" ht="16.5" customHeight="1" x14ac:dyDescent="0.3">
      <c r="A20" s="87" t="s">
        <v>88</v>
      </c>
      <c r="B20" s="107">
        <v>1966.8</v>
      </c>
      <c r="C20" s="107">
        <v>0</v>
      </c>
      <c r="D20" s="107">
        <v>229.61</v>
      </c>
      <c r="E20" s="107">
        <v>1617.89</v>
      </c>
      <c r="F20" s="107">
        <v>0</v>
      </c>
      <c r="G20" s="107">
        <v>0</v>
      </c>
      <c r="H20" s="107">
        <v>0</v>
      </c>
      <c r="I20" s="107">
        <v>0</v>
      </c>
      <c r="J20" s="107">
        <v>119.3</v>
      </c>
      <c r="K20" s="107">
        <v>0</v>
      </c>
    </row>
    <row r="21" spans="1:11" ht="16.5" customHeight="1" x14ac:dyDescent="0.3">
      <c r="A21" s="87" t="s">
        <v>89</v>
      </c>
      <c r="B21" s="99">
        <v>1.07</v>
      </c>
      <c r="C21" s="99">
        <v>0</v>
      </c>
      <c r="D21" s="99">
        <v>0</v>
      </c>
      <c r="E21" s="99">
        <v>0</v>
      </c>
      <c r="F21" s="99">
        <v>0</v>
      </c>
      <c r="G21" s="99">
        <v>0</v>
      </c>
      <c r="H21" s="99">
        <v>0</v>
      </c>
      <c r="I21" s="99">
        <v>0</v>
      </c>
      <c r="J21" s="99">
        <v>0</v>
      </c>
      <c r="K21" s="99">
        <v>1.07</v>
      </c>
    </row>
    <row r="22" spans="1:11" ht="16.5" customHeight="1" x14ac:dyDescent="0.3">
      <c r="A22" s="87" t="s">
        <v>90</v>
      </c>
      <c r="B22" s="107">
        <v>19245</v>
      </c>
      <c r="C22" s="107">
        <v>1703</v>
      </c>
      <c r="D22" s="107">
        <v>6593</v>
      </c>
      <c r="E22" s="107">
        <v>3993</v>
      </c>
      <c r="F22" s="107">
        <v>1114</v>
      </c>
      <c r="G22" s="107">
        <v>1202</v>
      </c>
      <c r="H22" s="107">
        <v>0</v>
      </c>
      <c r="I22" s="107">
        <v>301</v>
      </c>
      <c r="J22" s="107">
        <v>0</v>
      </c>
      <c r="K22" s="107">
        <v>4339</v>
      </c>
    </row>
    <row r="23" spans="1:11" ht="16.5" customHeight="1" x14ac:dyDescent="0.3">
      <c r="A23" s="87" t="s">
        <v>91</v>
      </c>
      <c r="B23" s="99">
        <v>585.76427118611502</v>
      </c>
      <c r="C23" s="99">
        <v>98.308520591376293</v>
      </c>
      <c r="D23" s="99">
        <v>20.596460530000002</v>
      </c>
      <c r="E23" s="99">
        <v>1.790394</v>
      </c>
      <c r="F23" s="99">
        <v>0</v>
      </c>
      <c r="G23" s="99">
        <v>35.550512150000003</v>
      </c>
      <c r="H23" s="99">
        <v>0</v>
      </c>
      <c r="I23" s="99">
        <v>10.679630250000001</v>
      </c>
      <c r="J23" s="99">
        <v>87.827711719999996</v>
      </c>
      <c r="K23" s="99">
        <v>331.01104194473902</v>
      </c>
    </row>
    <row r="24" spans="1:11" ht="16.5" customHeight="1" x14ac:dyDescent="0.3">
      <c r="A24" s="87" t="s">
        <v>92</v>
      </c>
      <c r="B24" s="107">
        <v>0</v>
      </c>
      <c r="C24" s="107">
        <v>0</v>
      </c>
      <c r="D24" s="107">
        <v>0</v>
      </c>
      <c r="E24" s="107">
        <v>0</v>
      </c>
      <c r="F24" s="107">
        <v>0</v>
      </c>
      <c r="G24" s="107">
        <v>0</v>
      </c>
      <c r="H24" s="107">
        <v>0</v>
      </c>
      <c r="I24" s="107">
        <v>0</v>
      </c>
      <c r="J24" s="107">
        <v>0</v>
      </c>
      <c r="K24" s="107">
        <v>0</v>
      </c>
    </row>
    <row r="25" spans="1:11" ht="16.5" customHeight="1" x14ac:dyDescent="0.3">
      <c r="A25" s="87" t="s">
        <v>93</v>
      </c>
      <c r="B25" s="99">
        <v>0</v>
      </c>
      <c r="C25" s="99">
        <v>0</v>
      </c>
      <c r="D25" s="99">
        <v>0</v>
      </c>
      <c r="E25" s="99">
        <v>0</v>
      </c>
      <c r="F25" s="99">
        <v>0</v>
      </c>
      <c r="G25" s="99">
        <v>0</v>
      </c>
      <c r="H25" s="99">
        <v>0</v>
      </c>
      <c r="I25" s="99">
        <v>0</v>
      </c>
      <c r="J25" s="99">
        <v>0</v>
      </c>
      <c r="K25" s="99">
        <v>0</v>
      </c>
    </row>
    <row r="26" spans="1:11" ht="16.5" customHeight="1" x14ac:dyDescent="0.3">
      <c r="A26" s="87" t="s">
        <v>94</v>
      </c>
      <c r="B26" s="107">
        <v>0</v>
      </c>
      <c r="C26" s="107">
        <v>0</v>
      </c>
      <c r="D26" s="107">
        <v>0</v>
      </c>
      <c r="E26" s="107">
        <v>0</v>
      </c>
      <c r="F26" s="107">
        <v>0</v>
      </c>
      <c r="G26" s="107">
        <v>0</v>
      </c>
      <c r="H26" s="107">
        <v>0</v>
      </c>
      <c r="I26" s="107">
        <v>0</v>
      </c>
      <c r="J26" s="107">
        <v>0</v>
      </c>
      <c r="K26" s="107">
        <v>0</v>
      </c>
    </row>
    <row r="27" spans="1:11" ht="16.5" customHeight="1" x14ac:dyDescent="0.3">
      <c r="A27" s="87" t="s">
        <v>95</v>
      </c>
      <c r="B27" s="99">
        <v>0</v>
      </c>
      <c r="C27" s="99">
        <v>0</v>
      </c>
      <c r="D27" s="99">
        <v>0</v>
      </c>
      <c r="E27" s="99">
        <v>0</v>
      </c>
      <c r="F27" s="99">
        <v>0</v>
      </c>
      <c r="G27" s="99">
        <v>0</v>
      </c>
      <c r="H27" s="99">
        <v>0</v>
      </c>
      <c r="I27" s="99">
        <v>0</v>
      </c>
      <c r="J27" s="99">
        <v>0</v>
      </c>
      <c r="K27" s="99">
        <v>0</v>
      </c>
    </row>
    <row r="28" spans="1:11" ht="16.5" customHeight="1" x14ac:dyDescent="0.3">
      <c r="A28" s="87" t="s">
        <v>96</v>
      </c>
      <c r="B28" s="107">
        <v>0</v>
      </c>
      <c r="C28" s="107">
        <v>0</v>
      </c>
      <c r="D28" s="107">
        <v>0</v>
      </c>
      <c r="E28" s="107">
        <v>0</v>
      </c>
      <c r="F28" s="107">
        <v>0</v>
      </c>
      <c r="G28" s="107">
        <v>0</v>
      </c>
      <c r="H28" s="107">
        <v>0</v>
      </c>
      <c r="I28" s="107">
        <v>0</v>
      </c>
      <c r="J28" s="107">
        <v>0</v>
      </c>
      <c r="K28" s="107">
        <v>0</v>
      </c>
    </row>
    <row r="29" spans="1:11" ht="16.5" customHeight="1" x14ac:dyDescent="0.3">
      <c r="A29" s="87" t="s">
        <v>97</v>
      </c>
      <c r="B29" s="99">
        <v>0</v>
      </c>
      <c r="C29" s="99">
        <v>0</v>
      </c>
      <c r="D29" s="99">
        <v>0</v>
      </c>
      <c r="E29" s="99">
        <v>0</v>
      </c>
      <c r="F29" s="99">
        <v>0</v>
      </c>
      <c r="G29" s="99">
        <v>0</v>
      </c>
      <c r="H29" s="99">
        <v>0</v>
      </c>
      <c r="I29" s="99">
        <v>0</v>
      </c>
      <c r="J29" s="99">
        <v>0</v>
      </c>
      <c r="K29" s="99">
        <v>0</v>
      </c>
    </row>
    <row r="30" spans="1:11" ht="16.5" customHeight="1" x14ac:dyDescent="0.3">
      <c r="A30" s="87" t="s">
        <v>98</v>
      </c>
      <c r="B30" s="107">
        <v>0</v>
      </c>
      <c r="C30" s="107">
        <v>0</v>
      </c>
      <c r="D30" s="107">
        <v>0</v>
      </c>
      <c r="E30" s="107">
        <v>0</v>
      </c>
      <c r="F30" s="107">
        <v>0</v>
      </c>
      <c r="G30" s="107">
        <v>0</v>
      </c>
      <c r="H30" s="107">
        <v>0</v>
      </c>
      <c r="I30" s="107">
        <v>0</v>
      </c>
      <c r="J30" s="107">
        <v>0</v>
      </c>
      <c r="K30" s="107">
        <v>0</v>
      </c>
    </row>
    <row r="31" spans="1:11" ht="16.5" customHeight="1" x14ac:dyDescent="0.3">
      <c r="A31" s="87" t="s">
        <v>99</v>
      </c>
      <c r="B31" s="99">
        <v>0</v>
      </c>
      <c r="C31" s="99">
        <v>0</v>
      </c>
      <c r="D31" s="99">
        <v>0</v>
      </c>
      <c r="E31" s="99">
        <v>0</v>
      </c>
      <c r="F31" s="99">
        <v>0</v>
      </c>
      <c r="G31" s="99">
        <v>0</v>
      </c>
      <c r="H31" s="99">
        <v>0</v>
      </c>
      <c r="I31" s="99">
        <v>0</v>
      </c>
      <c r="J31" s="99">
        <v>0</v>
      </c>
      <c r="K31" s="99">
        <v>0</v>
      </c>
    </row>
    <row r="32" spans="1:11" ht="16.5" customHeight="1" x14ac:dyDescent="0.3">
      <c r="A32" s="87" t="s">
        <v>100</v>
      </c>
      <c r="B32" s="107">
        <v>0</v>
      </c>
      <c r="C32" s="107">
        <v>0</v>
      </c>
      <c r="D32" s="107">
        <v>0</v>
      </c>
      <c r="E32" s="107">
        <v>0</v>
      </c>
      <c r="F32" s="107">
        <v>0</v>
      </c>
      <c r="G32" s="107">
        <v>0</v>
      </c>
      <c r="H32" s="107">
        <v>0</v>
      </c>
      <c r="I32" s="107">
        <v>0</v>
      </c>
      <c r="J32" s="107">
        <v>0</v>
      </c>
      <c r="K32" s="107">
        <v>0</v>
      </c>
    </row>
    <row r="33" spans="1:11" ht="16.5" customHeight="1" x14ac:dyDescent="0.3">
      <c r="A33" s="87" t="s">
        <v>101</v>
      </c>
      <c r="B33" s="99">
        <v>2269.56066514333</v>
      </c>
      <c r="C33" s="99">
        <v>0</v>
      </c>
      <c r="D33" s="99">
        <v>0</v>
      </c>
      <c r="E33" s="99">
        <v>0</v>
      </c>
      <c r="F33" s="99">
        <v>0</v>
      </c>
      <c r="G33" s="99">
        <v>107.085143977239</v>
      </c>
      <c r="H33" s="99">
        <v>0</v>
      </c>
      <c r="I33" s="99">
        <v>0</v>
      </c>
      <c r="J33" s="99">
        <v>0</v>
      </c>
      <c r="K33" s="99">
        <v>2162.4755211660899</v>
      </c>
    </row>
    <row r="34" spans="1:11" ht="16.5" customHeight="1" x14ac:dyDescent="0.3">
      <c r="A34" s="87" t="s">
        <v>102</v>
      </c>
      <c r="B34" s="107">
        <v>0</v>
      </c>
      <c r="C34" s="107">
        <v>0</v>
      </c>
      <c r="D34" s="107">
        <v>0</v>
      </c>
      <c r="E34" s="107">
        <v>0</v>
      </c>
      <c r="F34" s="107">
        <v>0</v>
      </c>
      <c r="G34" s="107">
        <v>0</v>
      </c>
      <c r="H34" s="107">
        <v>0</v>
      </c>
      <c r="I34" s="107">
        <v>0</v>
      </c>
      <c r="J34" s="107">
        <v>0</v>
      </c>
      <c r="K34" s="107">
        <v>0</v>
      </c>
    </row>
    <row r="35" spans="1:11" ht="16.5" customHeight="1" x14ac:dyDescent="0.3">
      <c r="A35" s="87" t="s">
        <v>103</v>
      </c>
      <c r="B35" s="99">
        <v>0</v>
      </c>
      <c r="C35" s="99">
        <v>0</v>
      </c>
      <c r="D35" s="99">
        <v>0</v>
      </c>
      <c r="E35" s="99">
        <v>0</v>
      </c>
      <c r="F35" s="99">
        <v>0</v>
      </c>
      <c r="G35" s="99">
        <v>0</v>
      </c>
      <c r="H35" s="99">
        <v>0</v>
      </c>
      <c r="I35" s="99">
        <v>0</v>
      </c>
      <c r="J35" s="99">
        <v>0</v>
      </c>
      <c r="K35" s="99">
        <v>0</v>
      </c>
    </row>
    <row r="37" spans="1:11" ht="16.5" customHeight="1" x14ac:dyDescent="0.3">
      <c r="A37" s="86"/>
      <c r="B37" s="86"/>
      <c r="C37" s="86"/>
      <c r="D37" s="86"/>
      <c r="E37" s="86"/>
      <c r="F37" s="86"/>
      <c r="G37" s="86"/>
      <c r="H37" s="86"/>
      <c r="I37" s="86"/>
      <c r="J37" s="86"/>
    </row>
    <row r="38" spans="1:11" ht="16.5" customHeight="1" x14ac:dyDescent="0.3">
      <c r="A38" s="82"/>
      <c r="B38" s="82"/>
      <c r="C38" s="82"/>
      <c r="D38" s="82"/>
      <c r="E38" s="82"/>
      <c r="F38" s="82"/>
      <c r="G38" s="82"/>
      <c r="H38" s="82"/>
      <c r="I38" s="82"/>
      <c r="J38" s="82"/>
    </row>
    <row r="39" spans="1:11" ht="16.5" customHeight="1" x14ac:dyDescent="0.3">
      <c r="A39" s="82"/>
      <c r="B39" s="82"/>
      <c r="C39" s="82"/>
      <c r="D39" s="82"/>
      <c r="E39" s="82"/>
      <c r="F39" s="82"/>
      <c r="G39" s="82"/>
      <c r="H39" s="82"/>
      <c r="I39" s="82"/>
      <c r="J39" s="82"/>
    </row>
  </sheetData>
  <sheetProtection algorithmName="SHA-512" hashValue="+Au76K1aAxO38Hyt37Yrdk4OGx5gK1zaEc4s76syJ9KGHLegalHQRGdxuGsSq/ysiEdzI9VszI1YVA207NtfdQ==" saltValue="cCXVq0MChsHsWNku9xxoEw==" spinCount="100000" sheet="1" objects="1" scenarios="1"/>
  <mergeCells count="1">
    <mergeCell ref="A1:B1"/>
  </mergeCells>
  <conditionalFormatting sqref="B8:K35">
    <cfRule type="cellIs" dxfId="3" priority="2" operator="between">
      <formula>0</formula>
      <formula>0.1</formula>
    </cfRule>
    <cfRule type="cellIs" dxfId="2" priority="3" operator="lessThan">
      <formula>0</formula>
    </cfRule>
    <cfRule type="cellIs" dxfId="1" priority="4" operator="greaterThanOrEqual">
      <formula>0.1</formula>
    </cfRule>
  </conditionalFormatting>
  <conditionalFormatting sqref="A1:XFD1048576">
    <cfRule type="cellIs" dxfId="0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9">
    <pageSetUpPr fitToPage="1"/>
  </sheetPr>
  <dimension ref="A1:N26"/>
  <sheetViews>
    <sheetView showGridLines="0" zoomScale="85" zoomScaleNormal="85" workbookViewId="0">
      <selection activeCell="A100" sqref="A100"/>
    </sheetView>
  </sheetViews>
  <sheetFormatPr defaultRowHeight="16.5" customHeight="1" x14ac:dyDescent="0.25"/>
  <cols>
    <col min="1" max="1" width="32" customWidth="1"/>
    <col min="2" max="2" width="25.7109375" customWidth="1"/>
    <col min="3" max="3" width="3.42578125" customWidth="1"/>
    <col min="4" max="4" width="25.7109375" customWidth="1"/>
  </cols>
  <sheetData>
    <row r="1" spans="1:14" ht="16.5" customHeight="1" x14ac:dyDescent="0.3">
      <c r="A1" s="96" t="s">
        <v>65</v>
      </c>
      <c r="B1" s="29"/>
      <c r="C1" s="3"/>
      <c r="D1" s="3"/>
      <c r="E1" s="3"/>
      <c r="F1" s="3"/>
      <c r="G1" s="3"/>
    </row>
    <row r="2" spans="1:14" ht="16.5" customHeight="1" x14ac:dyDescent="0.3">
      <c r="A2" s="4" t="s">
        <v>66</v>
      </c>
      <c r="B2" s="28"/>
      <c r="C2" s="28"/>
      <c r="D2" s="28"/>
      <c r="E2" s="28"/>
      <c r="F2" s="28"/>
      <c r="G2" s="3"/>
    </row>
    <row r="3" spans="1:14" ht="16.5" customHeight="1" x14ac:dyDescent="0.3">
      <c r="A3" s="2" t="str">
        <f>'Table of Contents'!A3</f>
        <v>2016:Q2</v>
      </c>
      <c r="B3" s="28"/>
      <c r="C3" s="28"/>
      <c r="D3" s="28"/>
      <c r="E3" s="28"/>
      <c r="F3" s="28"/>
      <c r="G3" s="3"/>
    </row>
    <row r="4" spans="1:14" ht="16.5" customHeight="1" x14ac:dyDescent="0.3">
      <c r="A4" s="3"/>
      <c r="B4" s="28"/>
      <c r="C4" s="28"/>
      <c r="D4" s="28"/>
      <c r="E4" s="28"/>
      <c r="F4" s="28"/>
      <c r="G4" s="3"/>
    </row>
    <row r="5" spans="1:14" ht="16.5" customHeight="1" x14ac:dyDescent="0.3">
      <c r="A5" s="3"/>
      <c r="B5" s="28"/>
      <c r="C5" s="28"/>
      <c r="D5" s="28"/>
      <c r="E5" s="28"/>
      <c r="F5" s="28"/>
      <c r="G5" s="28"/>
    </row>
    <row r="6" spans="1:14" ht="16.5" customHeight="1" x14ac:dyDescent="0.3">
      <c r="A6" s="30"/>
      <c r="B6" s="54" t="s">
        <v>150</v>
      </c>
      <c r="C6" s="54"/>
      <c r="D6" s="54"/>
      <c r="E6" s="3"/>
      <c r="F6" s="3"/>
      <c r="G6" s="3"/>
    </row>
    <row r="7" spans="1:14" ht="16.5" customHeight="1" thickBot="1" x14ac:dyDescent="0.35">
      <c r="A7" s="30"/>
      <c r="B7" s="168" t="s">
        <v>152</v>
      </c>
      <c r="C7" s="168"/>
      <c r="D7" s="168" t="s">
        <v>151</v>
      </c>
      <c r="E7" s="26"/>
      <c r="F7" s="26"/>
      <c r="G7" s="26"/>
      <c r="H7" s="28"/>
      <c r="I7" s="28"/>
      <c r="J7" s="28"/>
    </row>
    <row r="8" spans="1:14" ht="16.5" customHeight="1" x14ac:dyDescent="0.3">
      <c r="A8" s="31" t="s">
        <v>153</v>
      </c>
      <c r="B8" s="164">
        <v>0.5112997239</v>
      </c>
      <c r="C8" s="165"/>
      <c r="D8" s="164">
        <v>0.51129972400000001</v>
      </c>
      <c r="E8" s="26"/>
      <c r="F8" s="26"/>
      <c r="G8" s="26"/>
      <c r="H8" s="28"/>
      <c r="I8" s="28"/>
      <c r="J8" s="28"/>
    </row>
    <row r="9" spans="1:14" ht="16.5" customHeight="1" x14ac:dyDescent="0.3">
      <c r="A9" s="31" t="s">
        <v>154</v>
      </c>
      <c r="B9" s="166">
        <v>0.91232551770000003</v>
      </c>
      <c r="C9" s="165"/>
      <c r="D9" s="166">
        <v>0.920217171</v>
      </c>
      <c r="E9" s="26"/>
      <c r="F9" s="26"/>
      <c r="G9" s="26"/>
      <c r="H9" s="28"/>
      <c r="I9" s="28"/>
      <c r="J9" s="28"/>
    </row>
    <row r="10" spans="1:14" ht="16.5" customHeight="1" x14ac:dyDescent="0.3">
      <c r="A10" s="31" t="s">
        <v>155</v>
      </c>
      <c r="B10" s="167">
        <v>3.6982248500000002E-2</v>
      </c>
      <c r="C10" s="165"/>
      <c r="D10" s="167">
        <v>3.6858205999999998E-2</v>
      </c>
      <c r="E10" s="26"/>
      <c r="F10" s="26"/>
      <c r="G10" s="26"/>
      <c r="N10" s="28"/>
    </row>
    <row r="11" spans="1:14" ht="16.5" customHeight="1" x14ac:dyDescent="0.3">
      <c r="A11" s="31" t="s">
        <v>156</v>
      </c>
      <c r="B11" s="166">
        <v>0.13441944240000001</v>
      </c>
      <c r="C11" s="165"/>
      <c r="D11" s="166">
        <v>0.13442124899999999</v>
      </c>
      <c r="E11" s="26"/>
      <c r="F11" s="26"/>
      <c r="G11" s="26"/>
      <c r="N11" s="28"/>
    </row>
    <row r="12" spans="1:14" ht="16.5" customHeight="1" x14ac:dyDescent="0.3">
      <c r="A12" s="31" t="s">
        <v>157</v>
      </c>
      <c r="B12" s="167">
        <v>1.2710033300000001</v>
      </c>
      <c r="C12" s="165"/>
      <c r="D12" s="167">
        <v>1.2099213550000001</v>
      </c>
      <c r="E12" s="26"/>
      <c r="F12" s="26"/>
      <c r="G12" s="26"/>
      <c r="N12" s="28"/>
    </row>
    <row r="13" spans="1:14" ht="16.5" customHeight="1" x14ac:dyDescent="0.3">
      <c r="A13" s="31" t="s">
        <v>158</v>
      </c>
      <c r="B13" s="166">
        <v>0.1332533813</v>
      </c>
      <c r="C13" s="165"/>
      <c r="D13" s="166">
        <v>0.132835642</v>
      </c>
      <c r="E13" s="26"/>
      <c r="F13" s="26"/>
      <c r="G13" s="26"/>
      <c r="N13" s="28"/>
    </row>
    <row r="14" spans="1:14" ht="16.5" customHeight="1" x14ac:dyDescent="0.3">
      <c r="A14" s="31" t="s">
        <v>159</v>
      </c>
      <c r="B14" s="167">
        <v>3.1911158999999999E-3</v>
      </c>
      <c r="C14" s="165"/>
      <c r="D14" s="167">
        <v>3.1539770000000001E-3</v>
      </c>
      <c r="E14" s="26"/>
      <c r="F14" s="26"/>
      <c r="G14" s="26"/>
      <c r="N14" s="28"/>
    </row>
    <row r="15" spans="1:14" ht="16.5" customHeight="1" x14ac:dyDescent="0.3">
      <c r="A15" s="31" t="s">
        <v>160</v>
      </c>
      <c r="B15" s="166">
        <v>0.1073214707</v>
      </c>
      <c r="C15" s="165"/>
      <c r="D15" s="166">
        <v>0.107517633</v>
      </c>
      <c r="E15" s="26"/>
      <c r="F15" s="26"/>
      <c r="G15" s="26"/>
      <c r="N15" s="28"/>
    </row>
    <row r="16" spans="1:14" ht="16.5" customHeight="1" x14ac:dyDescent="0.3">
      <c r="A16" s="31" t="s">
        <v>161</v>
      </c>
      <c r="B16" s="167">
        <v>0.22871257689999999</v>
      </c>
      <c r="C16" s="165"/>
      <c r="D16" s="167">
        <v>0.22541815100000001</v>
      </c>
      <c r="E16" s="26"/>
      <c r="F16" s="26"/>
      <c r="G16" s="26"/>
      <c r="N16" s="28"/>
    </row>
    <row r="17" spans="1:14" ht="16.5" customHeight="1" x14ac:dyDescent="0.3">
      <c r="A17" s="31" t="s">
        <v>162</v>
      </c>
      <c r="B17" s="166">
        <v>0.2222913795</v>
      </c>
      <c r="C17" s="165"/>
      <c r="D17" s="166">
        <v>0.22107264400000001</v>
      </c>
      <c r="E17" s="26"/>
      <c r="F17" s="26"/>
      <c r="G17" s="26"/>
      <c r="N17" s="28"/>
    </row>
    <row r="18" spans="1:14" ht="16.5" customHeight="1" x14ac:dyDescent="0.3">
      <c r="A18" s="31" t="s">
        <v>163</v>
      </c>
      <c r="B18" s="167">
        <v>0.1077795262</v>
      </c>
      <c r="C18" s="165"/>
      <c r="D18" s="167">
        <v>0.106109802</v>
      </c>
      <c r="E18" s="26"/>
      <c r="F18" s="26"/>
      <c r="G18" s="26"/>
      <c r="N18" s="28"/>
    </row>
    <row r="19" spans="1:14" ht="16.5" customHeight="1" x14ac:dyDescent="0.3">
      <c r="A19" s="31" t="s">
        <v>164</v>
      </c>
      <c r="B19" s="166">
        <v>0.30572625269999998</v>
      </c>
      <c r="C19" s="165"/>
      <c r="D19" s="166">
        <v>0.311915159</v>
      </c>
      <c r="E19" s="26"/>
      <c r="F19" s="26"/>
      <c r="G19" s="26"/>
      <c r="N19" s="28"/>
    </row>
    <row r="20" spans="1:14" ht="16.5" customHeight="1" x14ac:dyDescent="0.3">
      <c r="A20" s="26"/>
      <c r="B20" s="26"/>
      <c r="C20" s="132"/>
      <c r="D20" s="26"/>
      <c r="E20" s="26"/>
      <c r="F20" s="26"/>
      <c r="G20" s="26"/>
      <c r="N20" s="28"/>
    </row>
    <row r="21" spans="1:14" ht="16.5" customHeight="1" x14ac:dyDescent="0.3">
      <c r="C21" s="133"/>
      <c r="E21" s="26"/>
      <c r="F21" s="26"/>
      <c r="G21" s="26"/>
      <c r="N21" s="28"/>
    </row>
    <row r="22" spans="1:14" ht="16.5" customHeight="1" x14ac:dyDescent="0.3">
      <c r="E22" s="26"/>
      <c r="F22" s="26"/>
      <c r="G22" s="26"/>
      <c r="N22" s="28"/>
    </row>
    <row r="23" spans="1:14" ht="16.5" customHeight="1" x14ac:dyDescent="0.25">
      <c r="N23" s="28"/>
    </row>
    <row r="24" spans="1:14" ht="16.5" customHeight="1" x14ac:dyDescent="0.25">
      <c r="N24" s="28"/>
    </row>
    <row r="25" spans="1:14" ht="16.5" customHeight="1" x14ac:dyDescent="0.25">
      <c r="N25" s="28"/>
    </row>
    <row r="26" spans="1:14" ht="16.5" customHeight="1" x14ac:dyDescent="0.25">
      <c r="N26" s="28"/>
    </row>
  </sheetData>
  <sheetProtection algorithmName="SHA-512" hashValue="aIzzLk5hh3skh4vGeaUoYgTX2g4GqSkqrPVYC7H6v/nRowZvZhx0mj+R3Xthoy4cb7pumIen6NvEvGuMTtnhRQ==" saltValue="2ticLD8RNbI6rW+PUwWpBQ==" spinCount="100000" sheet="1" objects="1" scenarios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K39"/>
  <sheetViews>
    <sheetView showGridLines="0" showZeros="0" zoomScale="85" zoomScaleNormal="85" workbookViewId="0">
      <selection activeCell="A100" sqref="A100"/>
    </sheetView>
  </sheetViews>
  <sheetFormatPr defaultColWidth="16.7109375" defaultRowHeight="16.5" customHeight="1" x14ac:dyDescent="0.3"/>
  <cols>
    <col min="1" max="5" width="16.7109375" style="1"/>
    <col min="6" max="6" width="1.140625" style="52" customWidth="1"/>
    <col min="7" max="16384" width="16.7109375" style="1"/>
  </cols>
  <sheetData>
    <row r="1" spans="1:11" ht="16.5" customHeight="1" x14ac:dyDescent="0.3">
      <c r="A1" s="175" t="str">
        <f>'Table of Contents'!B13</f>
        <v>Table 1.5</v>
      </c>
      <c r="B1" s="175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"UCITS: "&amp;'Table of Contents'!A13&amp;", "&amp;'Table of Contents'!A3</f>
        <v>UCITS: Total Net Assets of ETFs and Funds of Funds, 2016:Q2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104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4" t="s">
        <v>176</v>
      </c>
      <c r="C6" s="54"/>
      <c r="D6" s="54"/>
      <c r="E6" s="54"/>
      <c r="F6" s="111"/>
      <c r="G6" s="54" t="s">
        <v>177</v>
      </c>
      <c r="H6" s="54"/>
      <c r="I6" s="54"/>
      <c r="J6" s="54"/>
      <c r="K6" s="54"/>
    </row>
    <row r="7" spans="1:11" ht="16.5" customHeight="1" x14ac:dyDescent="0.3">
      <c r="A7" s="39"/>
      <c r="B7" s="55" t="s">
        <v>108</v>
      </c>
      <c r="C7" s="49" t="s">
        <v>111</v>
      </c>
      <c r="D7" s="49" t="s">
        <v>112</v>
      </c>
      <c r="E7" s="49" t="s">
        <v>113</v>
      </c>
      <c r="F7" s="112"/>
      <c r="G7" s="55" t="s">
        <v>108</v>
      </c>
      <c r="H7" s="49" t="s">
        <v>111</v>
      </c>
      <c r="I7" s="49" t="s">
        <v>115</v>
      </c>
      <c r="J7" s="49" t="s">
        <v>116</v>
      </c>
      <c r="K7" s="49" t="s">
        <v>113</v>
      </c>
    </row>
    <row r="8" spans="1:11" ht="16.5" customHeight="1" x14ac:dyDescent="0.3">
      <c r="A8" s="49" t="s">
        <v>76</v>
      </c>
      <c r="B8" s="105">
        <v>0</v>
      </c>
      <c r="C8" s="99">
        <v>0</v>
      </c>
      <c r="D8" s="99">
        <v>0</v>
      </c>
      <c r="E8" s="105">
        <v>0</v>
      </c>
      <c r="F8" s="113"/>
      <c r="G8" s="105">
        <v>13274.464</v>
      </c>
      <c r="H8" s="99">
        <v>2571.9369999999999</v>
      </c>
      <c r="I8" s="99">
        <v>623.20899999999995</v>
      </c>
      <c r="J8" s="99">
        <v>10079.317999999999</v>
      </c>
      <c r="K8" s="105">
        <v>0</v>
      </c>
    </row>
    <row r="9" spans="1:11" ht="16.5" customHeight="1" x14ac:dyDescent="0.3">
      <c r="A9" s="49" t="s">
        <v>77</v>
      </c>
      <c r="B9" s="6">
        <v>228.56067787999999</v>
      </c>
      <c r="C9" s="107">
        <v>228.56067787999999</v>
      </c>
      <c r="D9" s="107">
        <v>0</v>
      </c>
      <c r="E9" s="6">
        <v>0</v>
      </c>
      <c r="F9" s="113"/>
      <c r="G9" s="6">
        <v>26959.294801896001</v>
      </c>
      <c r="H9" s="107">
        <v>370.905901728</v>
      </c>
      <c r="I9" s="107">
        <v>1388.178354568</v>
      </c>
      <c r="J9" s="107">
        <v>25183.721760756001</v>
      </c>
      <c r="K9" s="6">
        <v>16.488784844000001</v>
      </c>
    </row>
    <row r="10" spans="1:11" ht="16.5" customHeight="1" x14ac:dyDescent="0.3">
      <c r="A10" s="49" t="s">
        <v>78</v>
      </c>
      <c r="B10" s="105">
        <v>0</v>
      </c>
      <c r="C10" s="99">
        <v>0</v>
      </c>
      <c r="D10" s="99">
        <v>0</v>
      </c>
      <c r="E10" s="105">
        <v>0</v>
      </c>
      <c r="F10" s="113"/>
      <c r="G10" s="105">
        <v>2.68</v>
      </c>
      <c r="H10" s="99">
        <v>2.68</v>
      </c>
      <c r="I10" s="99">
        <v>0</v>
      </c>
      <c r="J10" s="99">
        <v>0</v>
      </c>
      <c r="K10" s="105">
        <v>0</v>
      </c>
    </row>
    <row r="11" spans="1:11" ht="16.5" customHeight="1" x14ac:dyDescent="0.3">
      <c r="A11" s="49" t="s">
        <v>79</v>
      </c>
      <c r="B11" s="6">
        <v>0</v>
      </c>
      <c r="C11" s="107">
        <v>0</v>
      </c>
      <c r="D11" s="107">
        <v>0</v>
      </c>
      <c r="E11" s="6">
        <v>0</v>
      </c>
      <c r="F11" s="113"/>
      <c r="G11" s="6">
        <v>0</v>
      </c>
      <c r="H11" s="107">
        <v>0</v>
      </c>
      <c r="I11" s="107">
        <v>0</v>
      </c>
      <c r="J11" s="107">
        <v>0</v>
      </c>
      <c r="K11" s="6">
        <v>0</v>
      </c>
    </row>
    <row r="12" spans="1:11" ht="16.5" customHeight="1" x14ac:dyDescent="0.3">
      <c r="A12" s="49" t="s">
        <v>80</v>
      </c>
      <c r="B12" s="105">
        <v>0</v>
      </c>
      <c r="C12" s="99">
        <v>0</v>
      </c>
      <c r="D12" s="99">
        <v>0</v>
      </c>
      <c r="E12" s="105">
        <v>0</v>
      </c>
      <c r="F12" s="113"/>
      <c r="G12" s="105">
        <v>705.56</v>
      </c>
      <c r="H12" s="99">
        <v>0</v>
      </c>
      <c r="I12" s="99">
        <v>0</v>
      </c>
      <c r="J12" s="99">
        <v>0</v>
      </c>
      <c r="K12" s="105">
        <v>705.56</v>
      </c>
    </row>
    <row r="13" spans="1:11" ht="16.5" customHeight="1" x14ac:dyDescent="0.3">
      <c r="A13" s="49" t="s">
        <v>81</v>
      </c>
      <c r="B13" s="6">
        <v>0</v>
      </c>
      <c r="C13" s="107">
        <v>0</v>
      </c>
      <c r="D13" s="107">
        <v>0</v>
      </c>
      <c r="E13" s="6">
        <v>0</v>
      </c>
      <c r="F13" s="113"/>
      <c r="G13" s="6">
        <v>5840.3</v>
      </c>
      <c r="H13" s="107">
        <v>579.72</v>
      </c>
      <c r="I13" s="107">
        <v>2630.24</v>
      </c>
      <c r="J13" s="107">
        <v>2630.34</v>
      </c>
      <c r="K13" s="6">
        <v>0</v>
      </c>
    </row>
    <row r="14" spans="1:11" ht="16.5" customHeight="1" x14ac:dyDescent="0.3">
      <c r="A14" s="49" t="s">
        <v>82</v>
      </c>
      <c r="B14" s="105">
        <v>181.26499999999999</v>
      </c>
      <c r="C14" s="99">
        <v>181.26499999999999</v>
      </c>
      <c r="D14" s="99">
        <v>0</v>
      </c>
      <c r="E14" s="105">
        <v>0</v>
      </c>
      <c r="F14" s="113"/>
      <c r="G14" s="105">
        <v>10384.482</v>
      </c>
      <c r="H14" s="99">
        <v>1099.0519999999999</v>
      </c>
      <c r="I14" s="99">
        <v>826.904</v>
      </c>
      <c r="J14" s="99">
        <v>8458.5259999999998</v>
      </c>
      <c r="K14" s="105">
        <v>0</v>
      </c>
    </row>
    <row r="15" spans="1:11" ht="16.5" customHeight="1" x14ac:dyDescent="0.3">
      <c r="A15" s="49" t="s">
        <v>83</v>
      </c>
      <c r="B15" s="6">
        <v>0</v>
      </c>
      <c r="C15" s="107">
        <v>0</v>
      </c>
      <c r="D15" s="107">
        <v>0</v>
      </c>
      <c r="E15" s="6">
        <v>0</v>
      </c>
      <c r="F15" s="113"/>
      <c r="G15" s="6">
        <v>0</v>
      </c>
      <c r="H15" s="107">
        <v>0</v>
      </c>
      <c r="I15" s="107">
        <v>0</v>
      </c>
      <c r="J15" s="107">
        <v>0</v>
      </c>
      <c r="K15" s="6">
        <v>0</v>
      </c>
    </row>
    <row r="16" spans="1:11" ht="16.5" customHeight="1" x14ac:dyDescent="0.3">
      <c r="A16" s="49" t="s">
        <v>84</v>
      </c>
      <c r="B16" s="105">
        <v>41722.341999999997</v>
      </c>
      <c r="C16" s="99">
        <v>35421.444000000003</v>
      </c>
      <c r="D16" s="99">
        <v>5452.0680000000002</v>
      </c>
      <c r="E16" s="105">
        <v>848.83</v>
      </c>
      <c r="F16" s="113"/>
      <c r="G16" s="105">
        <v>16203.868</v>
      </c>
      <c r="H16" s="99">
        <v>3402.636</v>
      </c>
      <c r="I16" s="99">
        <v>248.13800000000001</v>
      </c>
      <c r="J16" s="99">
        <v>12309.018</v>
      </c>
      <c r="K16" s="105">
        <v>244.07599999999999</v>
      </c>
    </row>
    <row r="17" spans="1:11" ht="16.5" customHeight="1" x14ac:dyDescent="0.3">
      <c r="A17" s="49" t="s">
        <v>85</v>
      </c>
      <c r="B17" s="6">
        <v>24.157</v>
      </c>
      <c r="C17" s="107">
        <v>24.157</v>
      </c>
      <c r="D17" s="107">
        <v>0</v>
      </c>
      <c r="E17" s="6">
        <v>0</v>
      </c>
      <c r="F17" s="113"/>
      <c r="G17" s="6">
        <v>444.70499999999998</v>
      </c>
      <c r="H17" s="107">
        <v>194.56200000000001</v>
      </c>
      <c r="I17" s="107">
        <v>71.459000000000003</v>
      </c>
      <c r="J17" s="107">
        <v>178.684</v>
      </c>
      <c r="K17" s="6">
        <v>0</v>
      </c>
    </row>
    <row r="18" spans="1:11" ht="16.5" customHeight="1" x14ac:dyDescent="0.3">
      <c r="A18" s="49" t="s">
        <v>86</v>
      </c>
      <c r="B18" s="105">
        <v>0</v>
      </c>
      <c r="C18" s="99">
        <v>0</v>
      </c>
      <c r="D18" s="99">
        <v>0</v>
      </c>
      <c r="E18" s="105">
        <v>0</v>
      </c>
      <c r="F18" s="113"/>
      <c r="G18" s="105">
        <v>0</v>
      </c>
      <c r="H18" s="99">
        <v>0</v>
      </c>
      <c r="I18" s="99">
        <v>0</v>
      </c>
      <c r="J18" s="99">
        <v>0</v>
      </c>
      <c r="K18" s="105">
        <v>0</v>
      </c>
    </row>
    <row r="19" spans="1:11" ht="16.5" customHeight="1" x14ac:dyDescent="0.3">
      <c r="A19" s="49" t="s">
        <v>87</v>
      </c>
      <c r="B19" s="6">
        <v>245752</v>
      </c>
      <c r="C19" s="107">
        <v>148457</v>
      </c>
      <c r="D19" s="107">
        <v>90017</v>
      </c>
      <c r="E19" s="6">
        <v>7278</v>
      </c>
      <c r="F19" s="113"/>
      <c r="G19" s="6">
        <v>0</v>
      </c>
      <c r="H19" s="107">
        <v>0</v>
      </c>
      <c r="I19" s="107">
        <v>0</v>
      </c>
      <c r="J19" s="107">
        <v>0</v>
      </c>
      <c r="K19" s="6">
        <v>0</v>
      </c>
    </row>
    <row r="20" spans="1:11" ht="16.5" customHeight="1" x14ac:dyDescent="0.3">
      <c r="A20" s="49" t="s">
        <v>88</v>
      </c>
      <c r="B20" s="105">
        <v>0</v>
      </c>
      <c r="C20" s="99">
        <v>0</v>
      </c>
      <c r="D20" s="99">
        <v>0</v>
      </c>
      <c r="E20" s="105">
        <v>0</v>
      </c>
      <c r="F20" s="113"/>
      <c r="G20" s="105">
        <v>42541.22</v>
      </c>
      <c r="H20" s="99">
        <v>474.72</v>
      </c>
      <c r="I20" s="99">
        <v>1422.48</v>
      </c>
      <c r="J20" s="99">
        <v>40644.019999999997</v>
      </c>
      <c r="K20" s="105">
        <v>0</v>
      </c>
    </row>
    <row r="21" spans="1:11" ht="16.5" customHeight="1" x14ac:dyDescent="0.3">
      <c r="A21" s="49" t="s">
        <v>89</v>
      </c>
      <c r="B21" s="6">
        <v>0</v>
      </c>
      <c r="C21" s="107">
        <v>0</v>
      </c>
      <c r="D21" s="107">
        <v>0</v>
      </c>
      <c r="E21" s="6">
        <v>0</v>
      </c>
      <c r="F21" s="113"/>
      <c r="G21" s="6">
        <v>242.08</v>
      </c>
      <c r="H21" s="107">
        <v>0</v>
      </c>
      <c r="I21" s="107">
        <v>17.87</v>
      </c>
      <c r="J21" s="107">
        <v>0</v>
      </c>
      <c r="K21" s="6">
        <v>224.21</v>
      </c>
    </row>
    <row r="22" spans="1:11" ht="16.5" customHeight="1" x14ac:dyDescent="0.3">
      <c r="A22" s="49" t="s">
        <v>90</v>
      </c>
      <c r="B22" s="105">
        <v>0</v>
      </c>
      <c r="C22" s="99">
        <v>0</v>
      </c>
      <c r="D22" s="99">
        <v>0</v>
      </c>
      <c r="E22" s="105">
        <v>0</v>
      </c>
      <c r="F22" s="113"/>
      <c r="G22" s="105">
        <v>120136</v>
      </c>
      <c r="H22" s="99">
        <v>0</v>
      </c>
      <c r="I22" s="99">
        <v>0</v>
      </c>
      <c r="J22" s="99">
        <v>0</v>
      </c>
      <c r="K22" s="105">
        <v>0</v>
      </c>
    </row>
    <row r="23" spans="1:11" ht="16.5" customHeight="1" x14ac:dyDescent="0.3">
      <c r="A23" s="49" t="s">
        <v>91</v>
      </c>
      <c r="B23" s="6">
        <v>0</v>
      </c>
      <c r="C23" s="107">
        <v>0</v>
      </c>
      <c r="D23" s="107">
        <v>0</v>
      </c>
      <c r="E23" s="6">
        <v>0</v>
      </c>
      <c r="F23" s="113"/>
      <c r="G23" s="6">
        <v>2.9740000000000002</v>
      </c>
      <c r="H23" s="107">
        <v>0</v>
      </c>
      <c r="I23" s="107">
        <v>0</v>
      </c>
      <c r="J23" s="107">
        <v>0</v>
      </c>
      <c r="K23" s="6">
        <v>2.9740000000000002</v>
      </c>
    </row>
    <row r="24" spans="1:11" ht="16.5" customHeight="1" x14ac:dyDescent="0.3">
      <c r="A24" s="49" t="s">
        <v>92</v>
      </c>
      <c r="B24" s="105">
        <v>1667</v>
      </c>
      <c r="C24" s="99">
        <v>0</v>
      </c>
      <c r="D24" s="99">
        <v>0</v>
      </c>
      <c r="E24" s="105">
        <v>0</v>
      </c>
      <c r="F24" s="113"/>
      <c r="G24" s="105">
        <v>9872</v>
      </c>
      <c r="H24" s="99">
        <v>0</v>
      </c>
      <c r="I24" s="99">
        <v>0</v>
      </c>
      <c r="J24" s="99">
        <v>0</v>
      </c>
      <c r="K24" s="105">
        <v>0</v>
      </c>
    </row>
    <row r="25" spans="1:11" ht="16.5" customHeight="1" x14ac:dyDescent="0.3">
      <c r="A25" s="49" t="s">
        <v>93</v>
      </c>
      <c r="B25" s="6">
        <v>0</v>
      </c>
      <c r="C25" s="107">
        <v>0</v>
      </c>
      <c r="D25" s="107">
        <v>0</v>
      </c>
      <c r="E25" s="6">
        <v>0</v>
      </c>
      <c r="F25" s="113"/>
      <c r="G25" s="6">
        <v>0</v>
      </c>
      <c r="H25" s="107">
        <v>0</v>
      </c>
      <c r="I25" s="107">
        <v>0</v>
      </c>
      <c r="J25" s="107">
        <v>0</v>
      </c>
      <c r="K25" s="6">
        <v>0</v>
      </c>
    </row>
    <row r="26" spans="1:11" ht="16.5" customHeight="1" x14ac:dyDescent="0.3">
      <c r="A26" s="49" t="s">
        <v>94</v>
      </c>
      <c r="B26" s="105">
        <v>0</v>
      </c>
      <c r="C26" s="99">
        <v>0</v>
      </c>
      <c r="D26" s="99">
        <v>0</v>
      </c>
      <c r="E26" s="105">
        <v>0</v>
      </c>
      <c r="F26" s="113"/>
      <c r="G26" s="105">
        <v>289.25</v>
      </c>
      <c r="H26" s="99">
        <v>32.89</v>
      </c>
      <c r="I26" s="99">
        <v>6.57</v>
      </c>
      <c r="J26" s="99">
        <v>162.59</v>
      </c>
      <c r="K26" s="105">
        <v>87.2</v>
      </c>
    </row>
    <row r="27" spans="1:11" ht="16.5" customHeight="1" x14ac:dyDescent="0.3">
      <c r="A27" s="49" t="s">
        <v>95</v>
      </c>
      <c r="B27" s="6">
        <v>0</v>
      </c>
      <c r="C27" s="107">
        <v>0</v>
      </c>
      <c r="D27" s="107">
        <v>0</v>
      </c>
      <c r="E27" s="6">
        <v>0</v>
      </c>
      <c r="F27" s="113"/>
      <c r="G27" s="6">
        <v>1914.8341124799999</v>
      </c>
      <c r="H27" s="107">
        <v>0</v>
      </c>
      <c r="I27" s="107">
        <v>0</v>
      </c>
      <c r="J27" s="107">
        <v>1914.8341124799999</v>
      </c>
      <c r="K27" s="6">
        <v>0</v>
      </c>
    </row>
    <row r="28" spans="1:11" ht="16.5" customHeight="1" x14ac:dyDescent="0.3">
      <c r="A28" s="49" t="s">
        <v>96</v>
      </c>
      <c r="B28" s="105">
        <v>0.45</v>
      </c>
      <c r="C28" s="99">
        <v>0.45</v>
      </c>
      <c r="D28" s="99">
        <v>0</v>
      </c>
      <c r="E28" s="105">
        <v>0</v>
      </c>
      <c r="F28" s="113"/>
      <c r="G28" s="105">
        <v>0</v>
      </c>
      <c r="H28" s="99">
        <v>0</v>
      </c>
      <c r="I28" s="99">
        <v>0</v>
      </c>
      <c r="J28" s="99">
        <v>0</v>
      </c>
      <c r="K28" s="105">
        <v>0</v>
      </c>
    </row>
    <row r="29" spans="1:11" ht="16.5" customHeight="1" x14ac:dyDescent="0.3">
      <c r="A29" s="49" t="s">
        <v>97</v>
      </c>
      <c r="B29" s="6">
        <v>0</v>
      </c>
      <c r="C29" s="107">
        <v>0</v>
      </c>
      <c r="D29" s="107">
        <v>0</v>
      </c>
      <c r="E29" s="6">
        <v>0</v>
      </c>
      <c r="F29" s="113"/>
      <c r="G29" s="6">
        <v>0</v>
      </c>
      <c r="H29" s="107">
        <v>0</v>
      </c>
      <c r="I29" s="107">
        <v>0</v>
      </c>
      <c r="J29" s="107">
        <v>0</v>
      </c>
      <c r="K29" s="6">
        <v>0</v>
      </c>
    </row>
    <row r="30" spans="1:11" ht="16.5" customHeight="1" x14ac:dyDescent="0.3">
      <c r="A30" s="49" t="s">
        <v>98</v>
      </c>
      <c r="B30" s="105">
        <v>0</v>
      </c>
      <c r="C30" s="99">
        <v>0</v>
      </c>
      <c r="D30" s="99">
        <v>0</v>
      </c>
      <c r="E30" s="105">
        <v>0</v>
      </c>
      <c r="F30" s="113"/>
      <c r="G30" s="105">
        <v>62</v>
      </c>
      <c r="H30" s="99">
        <v>56</v>
      </c>
      <c r="I30" s="99">
        <v>0</v>
      </c>
      <c r="J30" s="99">
        <v>6</v>
      </c>
      <c r="K30" s="105">
        <v>0</v>
      </c>
    </row>
    <row r="31" spans="1:11" ht="16.5" customHeight="1" x14ac:dyDescent="0.3">
      <c r="A31" s="49" t="s">
        <v>99</v>
      </c>
      <c r="B31" s="6">
        <v>293</v>
      </c>
      <c r="C31" s="107">
        <v>293</v>
      </c>
      <c r="D31" s="107">
        <v>0</v>
      </c>
      <c r="E31" s="6">
        <v>0</v>
      </c>
      <c r="F31" s="113"/>
      <c r="G31" s="6">
        <v>0</v>
      </c>
      <c r="H31" s="107">
        <v>0</v>
      </c>
      <c r="I31" s="107">
        <v>0</v>
      </c>
      <c r="J31" s="107">
        <v>0</v>
      </c>
      <c r="K31" s="6">
        <v>0</v>
      </c>
    </row>
    <row r="32" spans="1:11" ht="16.5" customHeight="1" x14ac:dyDescent="0.3">
      <c r="A32" s="49" t="s">
        <v>100</v>
      </c>
      <c r="B32" s="105">
        <v>1948.39</v>
      </c>
      <c r="C32" s="99">
        <v>1948.39</v>
      </c>
      <c r="D32" s="99">
        <v>0</v>
      </c>
      <c r="E32" s="105">
        <v>0</v>
      </c>
      <c r="F32" s="113"/>
      <c r="G32" s="105">
        <v>22701.56</v>
      </c>
      <c r="H32" s="99">
        <v>4894.95</v>
      </c>
      <c r="I32" s="99">
        <v>7434.69</v>
      </c>
      <c r="J32" s="99">
        <v>10371.91</v>
      </c>
      <c r="K32" s="105">
        <v>0</v>
      </c>
    </row>
    <row r="33" spans="1:11" ht="16.5" customHeight="1" x14ac:dyDescent="0.3">
      <c r="A33" s="49" t="s">
        <v>101</v>
      </c>
      <c r="B33" s="6">
        <v>3850.29</v>
      </c>
      <c r="C33" s="107">
        <v>2891.95</v>
      </c>
      <c r="D33" s="107">
        <v>10.18</v>
      </c>
      <c r="E33" s="6">
        <v>948.17</v>
      </c>
      <c r="F33" s="113"/>
      <c r="G33" s="6">
        <v>17573.37</v>
      </c>
      <c r="H33" s="107">
        <v>1734.28</v>
      </c>
      <c r="I33" s="107">
        <v>12082.41</v>
      </c>
      <c r="J33" s="107">
        <v>3006.45</v>
      </c>
      <c r="K33" s="6">
        <v>750.24</v>
      </c>
    </row>
    <row r="34" spans="1:11" ht="16.5" customHeight="1" x14ac:dyDescent="0.3">
      <c r="A34" s="49" t="s">
        <v>102</v>
      </c>
      <c r="B34" s="105">
        <v>56.14</v>
      </c>
      <c r="C34" s="99">
        <v>0</v>
      </c>
      <c r="D34" s="99">
        <v>0</v>
      </c>
      <c r="E34" s="105">
        <v>0</v>
      </c>
      <c r="F34" s="113"/>
      <c r="G34" s="105">
        <v>85.78</v>
      </c>
      <c r="H34" s="99">
        <v>0</v>
      </c>
      <c r="I34" s="99">
        <v>0</v>
      </c>
      <c r="J34" s="99">
        <v>0</v>
      </c>
      <c r="K34" s="105">
        <v>0</v>
      </c>
    </row>
    <row r="35" spans="1:11" ht="16.5" customHeight="1" x14ac:dyDescent="0.3">
      <c r="A35" s="49" t="s">
        <v>103</v>
      </c>
      <c r="B35" s="6">
        <v>0</v>
      </c>
      <c r="C35" s="107">
        <v>0</v>
      </c>
      <c r="D35" s="107">
        <v>0</v>
      </c>
      <c r="E35" s="6">
        <v>0</v>
      </c>
      <c r="F35" s="113"/>
      <c r="G35" s="6">
        <v>27267.93</v>
      </c>
      <c r="H35" s="107">
        <v>9427.5499999999993</v>
      </c>
      <c r="I35" s="107">
        <v>1773.87</v>
      </c>
      <c r="J35" s="107">
        <v>6284.49</v>
      </c>
      <c r="K35" s="6">
        <v>9782.02</v>
      </c>
    </row>
    <row r="36" spans="1:11" ht="16.5" customHeight="1" x14ac:dyDescent="0.3">
      <c r="A36" s="53" t="s">
        <v>105</v>
      </c>
      <c r="B36" s="108">
        <v>295723.59467788</v>
      </c>
      <c r="C36" s="102">
        <v>189446.21667788</v>
      </c>
      <c r="D36" s="102">
        <v>95479.247999999905</v>
      </c>
      <c r="E36" s="108">
        <v>9075</v>
      </c>
      <c r="F36" s="114"/>
      <c r="G36" s="108">
        <v>316504.35191437497</v>
      </c>
      <c r="H36" s="102">
        <v>24841.882901728</v>
      </c>
      <c r="I36" s="102">
        <v>28526.018354567899</v>
      </c>
      <c r="J36" s="102">
        <v>121229.901873236</v>
      </c>
      <c r="K36" s="108">
        <v>11812.768784844</v>
      </c>
    </row>
    <row r="37" spans="1:11" ht="16.5" customHeight="1" x14ac:dyDescent="0.3">
      <c r="A37" s="39"/>
      <c r="B37" s="39"/>
      <c r="C37" s="39"/>
      <c r="D37" s="39"/>
      <c r="E37" s="39"/>
      <c r="G37" s="39"/>
      <c r="H37" s="39"/>
      <c r="I37" s="39"/>
      <c r="J37" s="39"/>
      <c r="K37" s="39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jWiVqw8JfnHG4TGHD/hMyJqP+AW3lMIY5i10J7ajQ5zlueWl9mR3ipU4UlGGFG9VglO5KufSaJVWSykoAeLrrg==" saltValue="v1BOml5efBnca2wVmfFTeQ==" spinCount="100000" sheet="1" objects="1" scenarios="1"/>
  <mergeCells count="1">
    <mergeCell ref="A1:B1"/>
  </mergeCells>
  <conditionalFormatting sqref="B8:K36">
    <cfRule type="cellIs" dxfId="294" priority="2" operator="between">
      <formula>0</formula>
      <formula>0.1</formula>
    </cfRule>
    <cfRule type="cellIs" dxfId="293" priority="3" operator="lessThan">
      <formula>0</formula>
    </cfRule>
    <cfRule type="cellIs" dxfId="292" priority="4" operator="greaterThanOrEqual">
      <formula>0.1</formula>
    </cfRule>
  </conditionalFormatting>
  <conditionalFormatting sqref="A1:XFD1048576">
    <cfRule type="cellIs" dxfId="291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I38"/>
  <sheetViews>
    <sheetView showGridLines="0" showZeros="0" zoomScale="85" zoomScaleNormal="85" workbookViewId="0">
      <selection activeCell="A100" sqref="A100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9" ht="16.5" customHeight="1" x14ac:dyDescent="0.3">
      <c r="A1" s="175" t="str">
        <f>'Table of Contents'!B16</f>
        <v>Table 1.6</v>
      </c>
      <c r="B1" s="175"/>
      <c r="C1" s="63"/>
    </row>
    <row r="2" spans="1:9" ht="16.5" customHeight="1" x14ac:dyDescent="0.3">
      <c r="A2" s="4" t="str">
        <f>"UCITS: "&amp;'Table of Contents'!A16&amp;", "&amp;'Table of Contents'!A3</f>
        <v>UCITS: Total Net Sales, 2016:Q2</v>
      </c>
      <c r="C2" s="64"/>
      <c r="D2" s="66"/>
    </row>
    <row r="3" spans="1:9" ht="16.5" customHeight="1" x14ac:dyDescent="0.3">
      <c r="A3" s="2" t="s">
        <v>104</v>
      </c>
      <c r="C3" s="64"/>
    </row>
    <row r="4" spans="1:9" ht="16.5" customHeight="1" x14ac:dyDescent="0.3">
      <c r="A4" s="64"/>
      <c r="B4" s="64"/>
      <c r="C4" s="64"/>
    </row>
    <row r="5" spans="1:9" ht="16.5" customHeight="1" x14ac:dyDescent="0.3">
      <c r="A5" s="64"/>
      <c r="B5" s="64"/>
      <c r="C5" s="64"/>
    </row>
    <row r="6" spans="1:9" ht="16.5" customHeight="1" x14ac:dyDescent="0.3">
      <c r="A6" s="38"/>
      <c r="B6" s="54" t="s">
        <v>178</v>
      </c>
      <c r="C6" s="54"/>
      <c r="D6" s="54"/>
      <c r="E6" s="54"/>
      <c r="F6" s="54"/>
      <c r="G6" s="54"/>
      <c r="H6" s="54"/>
      <c r="I6" s="54"/>
    </row>
    <row r="7" spans="1:9" ht="16.5" customHeight="1" x14ac:dyDescent="0.3">
      <c r="A7" s="38"/>
      <c r="B7" s="119" t="s">
        <v>108</v>
      </c>
      <c r="C7" s="45" t="s">
        <v>111</v>
      </c>
      <c r="D7" s="45" t="s">
        <v>115</v>
      </c>
      <c r="E7" s="45" t="s">
        <v>116</v>
      </c>
      <c r="F7" s="45" t="s">
        <v>171</v>
      </c>
      <c r="G7" s="45" t="s">
        <v>172</v>
      </c>
      <c r="H7" s="45" t="s">
        <v>109</v>
      </c>
      <c r="I7" s="45" t="s">
        <v>113</v>
      </c>
    </row>
    <row r="8" spans="1:9" ht="16.5" customHeight="1" x14ac:dyDescent="0.3">
      <c r="A8" s="46" t="s">
        <v>76</v>
      </c>
      <c r="B8" s="105">
        <v>313.09399999999999</v>
      </c>
      <c r="C8" s="99">
        <v>-14.414999999999999</v>
      </c>
      <c r="D8" s="99">
        <v>35.335000000000001</v>
      </c>
      <c r="E8" s="99">
        <v>306.25099999999998</v>
      </c>
      <c r="F8" s="99">
        <v>2.2170000000000001</v>
      </c>
      <c r="G8" s="99">
        <v>-20.536000000000001</v>
      </c>
      <c r="H8" s="99">
        <v>36.299999999999997</v>
      </c>
      <c r="I8" s="105">
        <v>-32.058</v>
      </c>
    </row>
    <row r="9" spans="1:9" ht="16.5" customHeight="1" x14ac:dyDescent="0.3">
      <c r="A9" s="46" t="s">
        <v>77</v>
      </c>
      <c r="B9" s="6">
        <v>0</v>
      </c>
      <c r="C9" s="107">
        <v>0</v>
      </c>
      <c r="D9" s="107">
        <v>0</v>
      </c>
      <c r="E9" s="107">
        <v>0</v>
      </c>
      <c r="F9" s="107">
        <v>0</v>
      </c>
      <c r="G9" s="107">
        <v>0</v>
      </c>
      <c r="H9" s="107">
        <v>0</v>
      </c>
      <c r="I9" s="6">
        <v>0</v>
      </c>
    </row>
    <row r="10" spans="1:9" ht="16.5" customHeight="1" x14ac:dyDescent="0.3">
      <c r="A10" s="46" t="s">
        <v>78</v>
      </c>
      <c r="B10" s="105">
        <v>25.96</v>
      </c>
      <c r="C10" s="99">
        <v>6.54</v>
      </c>
      <c r="D10" s="99">
        <v>-0.21</v>
      </c>
      <c r="E10" s="99">
        <v>18.440000000000001</v>
      </c>
      <c r="F10" s="99">
        <v>1.19</v>
      </c>
      <c r="G10" s="99">
        <v>0</v>
      </c>
      <c r="H10" s="99">
        <v>0</v>
      </c>
      <c r="I10" s="105">
        <v>-0.01</v>
      </c>
    </row>
    <row r="11" spans="1:9" ht="16.5" customHeight="1" x14ac:dyDescent="0.3">
      <c r="A11" s="46" t="s">
        <v>79</v>
      </c>
      <c r="B11" s="6">
        <v>203.42</v>
      </c>
      <c r="C11" s="107">
        <v>-10.19</v>
      </c>
      <c r="D11" s="107">
        <v>96.77</v>
      </c>
      <c r="E11" s="107">
        <v>-6.76</v>
      </c>
      <c r="F11" s="107">
        <v>134.77000000000001</v>
      </c>
      <c r="G11" s="107">
        <v>0</v>
      </c>
      <c r="H11" s="107">
        <v>0</v>
      </c>
      <c r="I11" s="6">
        <v>-11.17</v>
      </c>
    </row>
    <row r="12" spans="1:9" ht="16.5" customHeight="1" x14ac:dyDescent="0.3">
      <c r="A12" s="46" t="s">
        <v>80</v>
      </c>
      <c r="B12" s="105">
        <v>177.38</v>
      </c>
      <c r="C12" s="99">
        <v>14.93</v>
      </c>
      <c r="D12" s="99">
        <v>2.76</v>
      </c>
      <c r="E12" s="99">
        <v>125.73</v>
      </c>
      <c r="F12" s="99">
        <v>0.33</v>
      </c>
      <c r="G12" s="99">
        <v>-0.05</v>
      </c>
      <c r="H12" s="99">
        <v>0</v>
      </c>
      <c r="I12" s="105">
        <v>33.67</v>
      </c>
    </row>
    <row r="13" spans="1:9" ht="16.5" customHeight="1" x14ac:dyDescent="0.3">
      <c r="A13" s="46" t="s">
        <v>81</v>
      </c>
      <c r="B13" s="6">
        <v>2173.13</v>
      </c>
      <c r="C13" s="107">
        <v>361.71</v>
      </c>
      <c r="D13" s="107">
        <v>1470.68</v>
      </c>
      <c r="E13" s="107">
        <v>341.32</v>
      </c>
      <c r="F13" s="107">
        <v>2.16</v>
      </c>
      <c r="G13" s="107">
        <v>0</v>
      </c>
      <c r="H13" s="107">
        <v>0</v>
      </c>
      <c r="I13" s="6">
        <v>-2.74</v>
      </c>
    </row>
    <row r="14" spans="1:9" ht="16.5" customHeight="1" x14ac:dyDescent="0.3">
      <c r="A14" s="46" t="s">
        <v>82</v>
      </c>
      <c r="B14" s="105">
        <v>347.3676064</v>
      </c>
      <c r="C14" s="99">
        <v>-995.15425500000003</v>
      </c>
      <c r="D14" s="99">
        <v>1192.9865150000001</v>
      </c>
      <c r="E14" s="99">
        <v>21.645582829999999</v>
      </c>
      <c r="F14" s="99">
        <v>134.49011300000001</v>
      </c>
      <c r="G14" s="99">
        <v>0</v>
      </c>
      <c r="H14" s="99">
        <v>0</v>
      </c>
      <c r="I14" s="105">
        <v>-6.6003500400000004</v>
      </c>
    </row>
    <row r="15" spans="1:9" ht="16.5" customHeight="1" x14ac:dyDescent="0.3">
      <c r="A15" s="46" t="s">
        <v>83</v>
      </c>
      <c r="B15" s="6">
        <v>-11400</v>
      </c>
      <c r="C15" s="107">
        <v>-2700</v>
      </c>
      <c r="D15" s="107">
        <v>600</v>
      </c>
      <c r="E15" s="107">
        <v>-200</v>
      </c>
      <c r="F15" s="107">
        <v>-8700</v>
      </c>
      <c r="G15" s="107">
        <v>-400</v>
      </c>
      <c r="H15" s="107">
        <v>0</v>
      </c>
      <c r="I15" s="6">
        <v>0</v>
      </c>
    </row>
    <row r="16" spans="1:9" ht="16.5" customHeight="1" x14ac:dyDescent="0.3">
      <c r="A16" s="46" t="s">
        <v>84</v>
      </c>
      <c r="B16" s="105">
        <v>3151.3530000000001</v>
      </c>
      <c r="C16" s="99">
        <v>501.93099999999998</v>
      </c>
      <c r="D16" s="99">
        <v>1021.586</v>
      </c>
      <c r="E16" s="99">
        <v>1618.502</v>
      </c>
      <c r="F16" s="99">
        <v>-65.616</v>
      </c>
      <c r="G16" s="99">
        <v>9.7940000000000005</v>
      </c>
      <c r="H16" s="99">
        <v>35.042999999999999</v>
      </c>
      <c r="I16" s="105">
        <v>30.113</v>
      </c>
    </row>
    <row r="17" spans="1:9" ht="16.5" customHeight="1" x14ac:dyDescent="0.3">
      <c r="A17" s="46" t="s">
        <v>85</v>
      </c>
      <c r="B17" s="6">
        <v>-32.603999999999999</v>
      </c>
      <c r="C17" s="107">
        <v>-19.024999999999999</v>
      </c>
      <c r="D17" s="107">
        <v>1.9239999999999999</v>
      </c>
      <c r="E17" s="107">
        <v>-29.934999999999999</v>
      </c>
      <c r="F17" s="107">
        <v>17.059000000000001</v>
      </c>
      <c r="G17" s="107">
        <v>0</v>
      </c>
      <c r="H17" s="107">
        <v>0</v>
      </c>
      <c r="I17" s="6">
        <v>-2.6269999999999998</v>
      </c>
    </row>
    <row r="18" spans="1:9" ht="16.5" customHeight="1" x14ac:dyDescent="0.3">
      <c r="A18" s="46" t="s">
        <v>86</v>
      </c>
      <c r="B18" s="105">
        <v>23.17</v>
      </c>
      <c r="C18" s="99">
        <v>2.19</v>
      </c>
      <c r="D18" s="99">
        <v>13.54</v>
      </c>
      <c r="E18" s="99">
        <v>-0.11</v>
      </c>
      <c r="F18" s="99">
        <v>0</v>
      </c>
      <c r="G18" s="99">
        <v>0</v>
      </c>
      <c r="H18" s="99">
        <v>8.9</v>
      </c>
      <c r="I18" s="105">
        <v>-1.36</v>
      </c>
    </row>
    <row r="19" spans="1:9" ht="16.5" customHeight="1" x14ac:dyDescent="0.3">
      <c r="A19" s="46" t="s">
        <v>87</v>
      </c>
      <c r="B19" s="6">
        <v>51979</v>
      </c>
      <c r="C19" s="107">
        <v>7094</v>
      </c>
      <c r="D19" s="107">
        <v>12783</v>
      </c>
      <c r="E19" s="107">
        <v>2585</v>
      </c>
      <c r="F19" s="107">
        <v>29175</v>
      </c>
      <c r="G19" s="107">
        <v>0</v>
      </c>
      <c r="H19" s="107">
        <v>0</v>
      </c>
      <c r="I19" s="6">
        <v>342</v>
      </c>
    </row>
    <row r="20" spans="1:9" ht="16.5" customHeight="1" x14ac:dyDescent="0.3">
      <c r="A20" s="46" t="s">
        <v>88</v>
      </c>
      <c r="B20" s="105">
        <v>2040.39</v>
      </c>
      <c r="C20" s="99">
        <v>-604.37</v>
      </c>
      <c r="D20" s="99">
        <v>106.57</v>
      </c>
      <c r="E20" s="99">
        <v>5261.85</v>
      </c>
      <c r="F20" s="99">
        <v>-327.23</v>
      </c>
      <c r="G20" s="99">
        <v>-83.78</v>
      </c>
      <c r="H20" s="99">
        <v>-2312.65</v>
      </c>
      <c r="I20" s="105">
        <v>0</v>
      </c>
    </row>
    <row r="21" spans="1:9" ht="16.5" customHeight="1" x14ac:dyDescent="0.3">
      <c r="A21" s="46" t="s">
        <v>89</v>
      </c>
      <c r="B21" s="6">
        <v>-407.67</v>
      </c>
      <c r="C21" s="107">
        <v>-226.01</v>
      </c>
      <c r="D21" s="107">
        <v>11.82</v>
      </c>
      <c r="E21" s="107">
        <v>0.1</v>
      </c>
      <c r="F21" s="107">
        <v>-192.04</v>
      </c>
      <c r="G21" s="107">
        <v>0</v>
      </c>
      <c r="H21" s="107">
        <v>6.11</v>
      </c>
      <c r="I21" s="6">
        <v>-7.65</v>
      </c>
    </row>
    <row r="22" spans="1:9" ht="16.5" customHeight="1" x14ac:dyDescent="0.3">
      <c r="A22" s="46" t="s">
        <v>90</v>
      </c>
      <c r="B22" s="105">
        <v>21037</v>
      </c>
      <c r="C22" s="99">
        <v>-10646</v>
      </c>
      <c r="D22" s="99">
        <v>16656</v>
      </c>
      <c r="E22" s="99">
        <v>7240</v>
      </c>
      <c r="F22" s="99">
        <v>6053</v>
      </c>
      <c r="G22" s="99">
        <v>0</v>
      </c>
      <c r="H22" s="99">
        <v>0</v>
      </c>
      <c r="I22" s="105">
        <v>1734</v>
      </c>
    </row>
    <row r="23" spans="1:9" ht="16.5" customHeight="1" x14ac:dyDescent="0.3">
      <c r="A23" s="46" t="s">
        <v>91</v>
      </c>
      <c r="B23" s="6">
        <v>68.698409683899996</v>
      </c>
      <c r="C23" s="107">
        <v>-2.418377</v>
      </c>
      <c r="D23" s="107">
        <v>47.395675753413798</v>
      </c>
      <c r="E23" s="107">
        <v>45.879807479999997</v>
      </c>
      <c r="F23" s="107">
        <v>-23.068000000000001</v>
      </c>
      <c r="G23" s="107">
        <v>0</v>
      </c>
      <c r="H23" s="107">
        <v>-0.325484</v>
      </c>
      <c r="I23" s="6">
        <v>1.23478745052059</v>
      </c>
    </row>
    <row r="24" spans="1:9" ht="16.5" customHeight="1" x14ac:dyDescent="0.3">
      <c r="A24" s="46" t="s">
        <v>92</v>
      </c>
      <c r="B24" s="105">
        <v>-879</v>
      </c>
      <c r="C24" s="99">
        <v>-701</v>
      </c>
      <c r="D24" s="99">
        <v>-210</v>
      </c>
      <c r="E24" s="99">
        <v>39</v>
      </c>
      <c r="F24" s="99">
        <v>0</v>
      </c>
      <c r="G24" s="99">
        <v>0</v>
      </c>
      <c r="H24" s="99">
        <v>0</v>
      </c>
      <c r="I24" s="105">
        <v>-7</v>
      </c>
    </row>
    <row r="25" spans="1:9" ht="16.5" customHeight="1" x14ac:dyDescent="0.3">
      <c r="A25" s="46" t="s">
        <v>93</v>
      </c>
      <c r="B25" s="6">
        <v>962.35</v>
      </c>
      <c r="C25" s="107">
        <v>-448.82</v>
      </c>
      <c r="D25" s="107">
        <v>786.99</v>
      </c>
      <c r="E25" s="107">
        <v>-56.13</v>
      </c>
      <c r="F25" s="107">
        <v>703.92</v>
      </c>
      <c r="G25" s="107">
        <v>0</v>
      </c>
      <c r="H25" s="107">
        <v>0</v>
      </c>
      <c r="I25" s="6">
        <v>-23.61</v>
      </c>
    </row>
    <row r="26" spans="1:9" ht="16.5" customHeight="1" x14ac:dyDescent="0.3">
      <c r="A26" s="46" t="s">
        <v>94</v>
      </c>
      <c r="B26" s="105">
        <v>-331.99</v>
      </c>
      <c r="C26" s="99">
        <v>-207.24</v>
      </c>
      <c r="D26" s="99">
        <v>-0.67</v>
      </c>
      <c r="E26" s="99">
        <v>-109.21</v>
      </c>
      <c r="F26" s="99">
        <v>-102.43</v>
      </c>
      <c r="G26" s="99">
        <v>0</v>
      </c>
      <c r="H26" s="99">
        <v>62.32</v>
      </c>
      <c r="I26" s="105">
        <v>25.24</v>
      </c>
    </row>
    <row r="27" spans="1:9" ht="16.5" customHeight="1" x14ac:dyDescent="0.3">
      <c r="A27" s="46" t="s">
        <v>95</v>
      </c>
      <c r="B27" s="6">
        <v>-216.32076083999999</v>
      </c>
      <c r="C27" s="107">
        <v>-29.153596310000001</v>
      </c>
      <c r="D27" s="107">
        <v>-5.72109662</v>
      </c>
      <c r="E27" s="107">
        <v>-51.822740639999999</v>
      </c>
      <c r="F27" s="107">
        <v>-216.1773321</v>
      </c>
      <c r="G27" s="107">
        <v>0</v>
      </c>
      <c r="H27" s="107">
        <v>0</v>
      </c>
      <c r="I27" s="6">
        <v>86.554004829999997</v>
      </c>
    </row>
    <row r="28" spans="1:9" ht="16.5" customHeight="1" x14ac:dyDescent="0.3">
      <c r="A28" s="46" t="s">
        <v>96</v>
      </c>
      <c r="B28" s="105">
        <v>-27.88</v>
      </c>
      <c r="C28" s="99">
        <v>-1.33</v>
      </c>
      <c r="D28" s="99">
        <v>-48.68</v>
      </c>
      <c r="E28" s="99">
        <v>-6.65</v>
      </c>
      <c r="F28" s="99">
        <v>-1.85</v>
      </c>
      <c r="G28" s="99">
        <v>-4.53</v>
      </c>
      <c r="H28" s="99">
        <v>-3.11</v>
      </c>
      <c r="I28" s="105">
        <v>38.28</v>
      </c>
    </row>
    <row r="29" spans="1:9" ht="16.5" customHeight="1" x14ac:dyDescent="0.3">
      <c r="A29" s="46" t="s">
        <v>97</v>
      </c>
      <c r="B29" s="6">
        <v>-32.207000000000001</v>
      </c>
      <c r="C29" s="107">
        <v>-5.1340000000000003</v>
      </c>
      <c r="D29" s="107">
        <v>-32.872</v>
      </c>
      <c r="E29" s="107">
        <v>12.244999999999999</v>
      </c>
      <c r="F29" s="107">
        <v>-6.4459999999999997</v>
      </c>
      <c r="G29" s="107">
        <v>0</v>
      </c>
      <c r="H29" s="107">
        <v>0</v>
      </c>
      <c r="I29" s="6">
        <v>0</v>
      </c>
    </row>
    <row r="30" spans="1:9" ht="16.5" customHeight="1" x14ac:dyDescent="0.3">
      <c r="A30" s="46" t="s">
        <v>98</v>
      </c>
      <c r="B30" s="105">
        <v>3.2250000000000001</v>
      </c>
      <c r="C30" s="99">
        <v>-7.9104999999999999</v>
      </c>
      <c r="D30" s="99">
        <v>12.047000000000001</v>
      </c>
      <c r="E30" s="99">
        <v>-0.47110000000000002</v>
      </c>
      <c r="F30" s="99">
        <v>-0.44040000000000001</v>
      </c>
      <c r="G30" s="99">
        <v>0</v>
      </c>
      <c r="H30" s="99">
        <v>0</v>
      </c>
      <c r="I30" s="105">
        <v>0</v>
      </c>
    </row>
    <row r="31" spans="1:9" ht="16.5" customHeight="1" x14ac:dyDescent="0.3">
      <c r="A31" s="46" t="s">
        <v>99</v>
      </c>
      <c r="B31" s="6">
        <v>-36</v>
      </c>
      <c r="C31" s="107">
        <v>-504</v>
      </c>
      <c r="D31" s="107">
        <v>1555</v>
      </c>
      <c r="E31" s="107">
        <v>-1171</v>
      </c>
      <c r="F31" s="107">
        <v>113</v>
      </c>
      <c r="G31" s="107">
        <v>-29</v>
      </c>
      <c r="H31" s="107">
        <v>0</v>
      </c>
      <c r="I31" s="6">
        <v>0</v>
      </c>
    </row>
    <row r="32" spans="1:9" ht="16.5" customHeight="1" x14ac:dyDescent="0.3">
      <c r="A32" s="46" t="s">
        <v>100</v>
      </c>
      <c r="B32" s="105">
        <v>379.71</v>
      </c>
      <c r="C32" s="99">
        <v>927.44</v>
      </c>
      <c r="D32" s="99">
        <v>33.630000000000003</v>
      </c>
      <c r="E32" s="99">
        <v>379.28</v>
      </c>
      <c r="F32" s="99">
        <v>-965.17</v>
      </c>
      <c r="G32" s="99">
        <v>0</v>
      </c>
      <c r="H32" s="99">
        <v>9.48</v>
      </c>
      <c r="I32" s="105">
        <v>-4.96</v>
      </c>
    </row>
    <row r="33" spans="1:9" ht="16.5" customHeight="1" x14ac:dyDescent="0.3">
      <c r="A33" s="46" t="s">
        <v>101</v>
      </c>
      <c r="B33" s="6">
        <v>5847.16</v>
      </c>
      <c r="C33" s="107">
        <v>78.19</v>
      </c>
      <c r="D33" s="107">
        <v>6256.11</v>
      </c>
      <c r="E33" s="107">
        <v>-1377.33</v>
      </c>
      <c r="F33" s="107">
        <v>890.2</v>
      </c>
      <c r="G33" s="107">
        <v>0</v>
      </c>
      <c r="H33" s="107">
        <v>0</v>
      </c>
      <c r="I33" s="6">
        <v>0</v>
      </c>
    </row>
    <row r="34" spans="1:9" ht="16.5" customHeight="1" x14ac:dyDescent="0.3">
      <c r="A34" s="46" t="s">
        <v>102</v>
      </c>
      <c r="B34" s="105">
        <v>563.89</v>
      </c>
      <c r="C34" s="99">
        <v>17.239999999999998</v>
      </c>
      <c r="D34" s="99">
        <v>320.17</v>
      </c>
      <c r="E34" s="99">
        <v>63.93</v>
      </c>
      <c r="F34" s="99">
        <v>63.97</v>
      </c>
      <c r="G34" s="99">
        <v>10.18</v>
      </c>
      <c r="H34" s="99">
        <v>42.92</v>
      </c>
      <c r="I34" s="105">
        <v>45.49</v>
      </c>
    </row>
    <row r="35" spans="1:9" ht="16.5" customHeight="1" x14ac:dyDescent="0.3">
      <c r="A35" s="46" t="s">
        <v>103</v>
      </c>
      <c r="B35" s="6">
        <v>-4718.2299999999996</v>
      </c>
      <c r="C35" s="107">
        <v>-9930.43</v>
      </c>
      <c r="D35" s="107">
        <v>-394.64</v>
      </c>
      <c r="E35" s="107">
        <v>-587.58000000000004</v>
      </c>
      <c r="F35" s="107">
        <v>1010.88</v>
      </c>
      <c r="G35" s="107">
        <v>-29.24</v>
      </c>
      <c r="H35" s="107">
        <v>3209.49</v>
      </c>
      <c r="I35" s="6">
        <v>2003.28</v>
      </c>
    </row>
    <row r="36" spans="1:9" ht="16.5" customHeight="1" x14ac:dyDescent="0.3">
      <c r="A36" s="47" t="s">
        <v>105</v>
      </c>
      <c r="B36" s="108">
        <v>71214.396255243904</v>
      </c>
      <c r="C36" s="102">
        <v>-18048.429728309999</v>
      </c>
      <c r="D36" s="102">
        <v>42311.521094133401</v>
      </c>
      <c r="E36" s="102">
        <v>14462.17454967</v>
      </c>
      <c r="F36" s="102">
        <v>27701.718380900002</v>
      </c>
      <c r="G36" s="102">
        <v>-547.16200000000003</v>
      </c>
      <c r="H36" s="102">
        <v>1094.4775159999999</v>
      </c>
      <c r="I36" s="108">
        <v>4240.07644224052</v>
      </c>
    </row>
    <row r="37" spans="1:9" ht="16.5" customHeight="1" x14ac:dyDescent="0.3">
      <c r="A37" s="38"/>
      <c r="B37" s="38"/>
      <c r="C37" s="38"/>
      <c r="D37" s="38"/>
      <c r="E37" s="38"/>
      <c r="F37" s="38"/>
      <c r="G37" s="38"/>
      <c r="H37" s="38"/>
      <c r="I37" s="38"/>
    </row>
    <row r="38" spans="1:9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wf/Ijo+R/CSlFL+NKrbPqe0bQ1ueIsfxNnJE17B/49tI8zHRRAk2W9tNI9Ol0Cfr1yc++PmLPu1ECrC7m3YHKA==" saltValue="aApoKbyp/UViGjrAj/m9Pw==" spinCount="100000" sheet="1" objects="1" scenarios="1"/>
  <mergeCells count="1">
    <mergeCell ref="A1:B1"/>
  </mergeCells>
  <conditionalFormatting sqref="B8:I36">
    <cfRule type="cellIs" dxfId="290" priority="2" operator="between">
      <formula>0</formula>
      <formula>0.1</formula>
    </cfRule>
    <cfRule type="cellIs" dxfId="289" priority="3" operator="lessThan">
      <formula>0</formula>
    </cfRule>
    <cfRule type="cellIs" dxfId="288" priority="4" operator="greaterThanOrEqual">
      <formula>0.1</formula>
    </cfRule>
  </conditionalFormatting>
  <conditionalFormatting sqref="A1:XFD1048576">
    <cfRule type="cellIs" dxfId="287" priority="1" operator="between">
      <formula>-0.1</formula>
      <formula>0</formula>
    </cfRule>
  </conditionalFormatting>
  <pageMargins left="0.7" right="0.7" top="0.75" bottom="0.75" header="0.3" footer="0.3"/>
  <pageSetup paperSize="9" scale="8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K39"/>
  <sheetViews>
    <sheetView showGridLines="0" showZeros="0" zoomScale="85" zoomScaleNormal="85" workbookViewId="0">
      <selection activeCell="A100" sqref="A100"/>
    </sheetView>
  </sheetViews>
  <sheetFormatPr defaultColWidth="16.7109375" defaultRowHeight="16.5" customHeight="1" x14ac:dyDescent="0.3"/>
  <cols>
    <col min="1" max="5" width="16.7109375" style="1"/>
    <col min="6" max="6" width="1.140625" style="52" customWidth="1"/>
    <col min="7" max="16384" width="16.7109375" style="1"/>
  </cols>
  <sheetData>
    <row r="1" spans="1:11" ht="16.5" customHeight="1" x14ac:dyDescent="0.3">
      <c r="A1" s="175" t="str">
        <f>'Table of Contents'!B17</f>
        <v>Table 1.7</v>
      </c>
      <c r="B1" s="175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tr">
        <f>"UCITS: "&amp;'Table of Contents'!A17&amp;", "&amp;'Table of Contents'!A3</f>
        <v>UCITS: Total Net Sales of ETFs and Funds of Funds, 2016:Q2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104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4" t="s">
        <v>179</v>
      </c>
      <c r="C6" s="54"/>
      <c r="D6" s="54"/>
      <c r="E6" s="54"/>
      <c r="F6" s="111"/>
      <c r="G6" s="54" t="s">
        <v>180</v>
      </c>
      <c r="H6" s="54"/>
      <c r="I6" s="54"/>
      <c r="J6" s="54"/>
      <c r="K6" s="54"/>
    </row>
    <row r="7" spans="1:11" ht="16.5" customHeight="1" x14ac:dyDescent="0.3">
      <c r="A7" s="39"/>
      <c r="B7" s="55" t="s">
        <v>108</v>
      </c>
      <c r="C7" s="49" t="s">
        <v>111</v>
      </c>
      <c r="D7" s="49" t="s">
        <v>112</v>
      </c>
      <c r="E7" s="49" t="s">
        <v>113</v>
      </c>
      <c r="F7" s="112"/>
      <c r="G7" s="55" t="s">
        <v>108</v>
      </c>
      <c r="H7" s="49" t="s">
        <v>111</v>
      </c>
      <c r="I7" s="49" t="s">
        <v>115</v>
      </c>
      <c r="J7" s="49" t="s">
        <v>116</v>
      </c>
      <c r="K7" s="49" t="s">
        <v>113</v>
      </c>
    </row>
    <row r="8" spans="1:11" ht="16.5" customHeight="1" x14ac:dyDescent="0.3">
      <c r="A8" s="49" t="s">
        <v>76</v>
      </c>
      <c r="B8" s="105">
        <v>0</v>
      </c>
      <c r="C8" s="99">
        <v>0</v>
      </c>
      <c r="D8" s="99">
        <v>0</v>
      </c>
      <c r="E8" s="105">
        <v>0</v>
      </c>
      <c r="F8" s="113"/>
      <c r="G8" s="105">
        <v>62.043999999999997</v>
      </c>
      <c r="H8" s="99">
        <v>-35.07</v>
      </c>
      <c r="I8" s="99">
        <v>-3.165</v>
      </c>
      <c r="J8" s="99">
        <v>100.279</v>
      </c>
      <c r="K8" s="105">
        <v>0</v>
      </c>
    </row>
    <row r="9" spans="1:11" ht="16.5" customHeight="1" x14ac:dyDescent="0.3">
      <c r="A9" s="49" t="s">
        <v>77</v>
      </c>
      <c r="B9" s="6">
        <v>0</v>
      </c>
      <c r="C9" s="107">
        <v>0</v>
      </c>
      <c r="D9" s="107">
        <v>0</v>
      </c>
      <c r="E9" s="6">
        <v>0</v>
      </c>
      <c r="F9" s="113"/>
      <c r="G9" s="6">
        <v>0</v>
      </c>
      <c r="H9" s="107">
        <v>0</v>
      </c>
      <c r="I9" s="107">
        <v>0</v>
      </c>
      <c r="J9" s="107">
        <v>0</v>
      </c>
      <c r="K9" s="6">
        <v>0</v>
      </c>
    </row>
    <row r="10" spans="1:11" ht="16.5" customHeight="1" x14ac:dyDescent="0.3">
      <c r="A10" s="49" t="s">
        <v>78</v>
      </c>
      <c r="B10" s="105">
        <v>0</v>
      </c>
      <c r="C10" s="99">
        <v>0</v>
      </c>
      <c r="D10" s="99">
        <v>0</v>
      </c>
      <c r="E10" s="105">
        <v>0</v>
      </c>
      <c r="F10" s="113"/>
      <c r="G10" s="105">
        <v>0</v>
      </c>
      <c r="H10" s="99">
        <v>0</v>
      </c>
      <c r="I10" s="99">
        <v>0</v>
      </c>
      <c r="J10" s="99">
        <v>0</v>
      </c>
      <c r="K10" s="105">
        <v>0</v>
      </c>
    </row>
    <row r="11" spans="1:11" ht="16.5" customHeight="1" x14ac:dyDescent="0.3">
      <c r="A11" s="49" t="s">
        <v>79</v>
      </c>
      <c r="B11" s="6">
        <v>0</v>
      </c>
      <c r="C11" s="107">
        <v>0</v>
      </c>
      <c r="D11" s="107">
        <v>0</v>
      </c>
      <c r="E11" s="6">
        <v>0</v>
      </c>
      <c r="F11" s="113"/>
      <c r="G11" s="6">
        <v>0</v>
      </c>
      <c r="H11" s="107">
        <v>0</v>
      </c>
      <c r="I11" s="107">
        <v>0</v>
      </c>
      <c r="J11" s="107">
        <v>0</v>
      </c>
      <c r="K11" s="6">
        <v>0</v>
      </c>
    </row>
    <row r="12" spans="1:11" ht="16.5" customHeight="1" x14ac:dyDescent="0.3">
      <c r="A12" s="49" t="s">
        <v>80</v>
      </c>
      <c r="B12" s="105">
        <v>0</v>
      </c>
      <c r="C12" s="99">
        <v>0</v>
      </c>
      <c r="D12" s="99">
        <v>0</v>
      </c>
      <c r="E12" s="105">
        <v>0</v>
      </c>
      <c r="F12" s="113"/>
      <c r="G12" s="105">
        <v>33.67</v>
      </c>
      <c r="H12" s="99">
        <v>0</v>
      </c>
      <c r="I12" s="99">
        <v>0</v>
      </c>
      <c r="J12" s="99">
        <v>0</v>
      </c>
      <c r="K12" s="105">
        <v>33.67</v>
      </c>
    </row>
    <row r="13" spans="1:11" ht="16.5" customHeight="1" x14ac:dyDescent="0.3">
      <c r="A13" s="49" t="s">
        <v>81</v>
      </c>
      <c r="B13" s="6">
        <v>0</v>
      </c>
      <c r="C13" s="107">
        <v>0</v>
      </c>
      <c r="D13" s="107">
        <v>0</v>
      </c>
      <c r="E13" s="6">
        <v>0</v>
      </c>
      <c r="F13" s="113"/>
      <c r="G13" s="6">
        <v>201.54</v>
      </c>
      <c r="H13" s="107">
        <v>42.69</v>
      </c>
      <c r="I13" s="107">
        <v>45.62</v>
      </c>
      <c r="J13" s="107">
        <v>113.23</v>
      </c>
      <c r="K13" s="6">
        <v>0</v>
      </c>
    </row>
    <row r="14" spans="1:11" ht="16.5" customHeight="1" x14ac:dyDescent="0.3">
      <c r="A14" s="49" t="s">
        <v>82</v>
      </c>
      <c r="B14" s="105">
        <v>5.009541E-2</v>
      </c>
      <c r="C14" s="99">
        <v>5.009541E-2</v>
      </c>
      <c r="D14" s="99">
        <v>0</v>
      </c>
      <c r="E14" s="105">
        <v>0</v>
      </c>
      <c r="F14" s="113"/>
      <c r="G14" s="105">
        <v>-51.059204100000002</v>
      </c>
      <c r="H14" s="99">
        <v>-73.366169600000006</v>
      </c>
      <c r="I14" s="99">
        <v>5.8029483600000002</v>
      </c>
      <c r="J14" s="99">
        <v>16.504017149999999</v>
      </c>
      <c r="K14" s="105">
        <v>0</v>
      </c>
    </row>
    <row r="15" spans="1:11" ht="16.5" customHeight="1" x14ac:dyDescent="0.3">
      <c r="A15" s="49" t="s">
        <v>83</v>
      </c>
      <c r="B15" s="6">
        <v>0</v>
      </c>
      <c r="C15" s="107">
        <v>0</v>
      </c>
      <c r="D15" s="107">
        <v>0</v>
      </c>
      <c r="E15" s="6">
        <v>0</v>
      </c>
      <c r="F15" s="113"/>
      <c r="G15" s="6">
        <v>0</v>
      </c>
      <c r="H15" s="107">
        <v>0</v>
      </c>
      <c r="I15" s="107">
        <v>0</v>
      </c>
      <c r="J15" s="107">
        <v>0</v>
      </c>
      <c r="K15" s="6">
        <v>0</v>
      </c>
    </row>
    <row r="16" spans="1:11" ht="16.5" customHeight="1" x14ac:dyDescent="0.3">
      <c r="A16" s="49" t="s">
        <v>84</v>
      </c>
      <c r="B16" s="105">
        <v>-1304.194</v>
      </c>
      <c r="C16" s="99">
        <v>-1118.21</v>
      </c>
      <c r="D16" s="99">
        <v>-387.51100000000002</v>
      </c>
      <c r="E16" s="105">
        <v>201.52699999999999</v>
      </c>
      <c r="F16" s="113"/>
      <c r="G16" s="105">
        <v>536.17999999999995</v>
      </c>
      <c r="H16" s="99">
        <v>42.018000000000001</v>
      </c>
      <c r="I16" s="99">
        <v>2.3740000000000001</v>
      </c>
      <c r="J16" s="99">
        <v>476.11900000000003</v>
      </c>
      <c r="K16" s="105">
        <v>15.669</v>
      </c>
    </row>
    <row r="17" spans="1:11" ht="16.5" customHeight="1" x14ac:dyDescent="0.3">
      <c r="A17" s="49" t="s">
        <v>85</v>
      </c>
      <c r="B17" s="6">
        <v>0.5746</v>
      </c>
      <c r="C17" s="107">
        <v>0.5746</v>
      </c>
      <c r="D17" s="107">
        <v>0</v>
      </c>
      <c r="E17" s="6">
        <v>0</v>
      </c>
      <c r="F17" s="113"/>
      <c r="G17" s="6">
        <v>-10.747999999999999</v>
      </c>
      <c r="H17" s="107">
        <v>-5.6870000000000003</v>
      </c>
      <c r="I17" s="107">
        <v>-2.206</v>
      </c>
      <c r="J17" s="107">
        <v>-2.855</v>
      </c>
      <c r="K17" s="6">
        <v>0</v>
      </c>
    </row>
    <row r="18" spans="1:11" ht="16.5" customHeight="1" x14ac:dyDescent="0.3">
      <c r="A18" s="49" t="s">
        <v>86</v>
      </c>
      <c r="B18" s="105">
        <v>0</v>
      </c>
      <c r="C18" s="99">
        <v>0</v>
      </c>
      <c r="D18" s="99">
        <v>0</v>
      </c>
      <c r="E18" s="105">
        <v>0</v>
      </c>
      <c r="F18" s="113"/>
      <c r="G18" s="105">
        <v>0</v>
      </c>
      <c r="H18" s="99">
        <v>0</v>
      </c>
      <c r="I18" s="99">
        <v>0</v>
      </c>
      <c r="J18" s="99">
        <v>0</v>
      </c>
      <c r="K18" s="105">
        <v>0</v>
      </c>
    </row>
    <row r="19" spans="1:11" ht="16.5" customHeight="1" x14ac:dyDescent="0.3">
      <c r="A19" s="49" t="s">
        <v>87</v>
      </c>
      <c r="B19" s="6">
        <v>9649</v>
      </c>
      <c r="C19" s="107">
        <v>2214</v>
      </c>
      <c r="D19" s="107">
        <v>7246</v>
      </c>
      <c r="E19" s="6">
        <v>189</v>
      </c>
      <c r="F19" s="113"/>
      <c r="G19" s="6">
        <v>0</v>
      </c>
      <c r="H19" s="107">
        <v>0</v>
      </c>
      <c r="I19" s="107">
        <v>0</v>
      </c>
      <c r="J19" s="107">
        <v>0</v>
      </c>
      <c r="K19" s="6">
        <v>0</v>
      </c>
    </row>
    <row r="20" spans="1:11" ht="16.5" customHeight="1" x14ac:dyDescent="0.3">
      <c r="A20" s="49" t="s">
        <v>88</v>
      </c>
      <c r="B20" s="105">
        <v>0</v>
      </c>
      <c r="C20" s="99">
        <v>0</v>
      </c>
      <c r="D20" s="99">
        <v>0</v>
      </c>
      <c r="E20" s="105">
        <v>0</v>
      </c>
      <c r="F20" s="113"/>
      <c r="G20" s="105">
        <v>84.35</v>
      </c>
      <c r="H20" s="99">
        <v>-22.39</v>
      </c>
      <c r="I20" s="99">
        <v>3.84</v>
      </c>
      <c r="J20" s="99">
        <v>102.9</v>
      </c>
      <c r="K20" s="105">
        <v>0</v>
      </c>
    </row>
    <row r="21" spans="1:11" ht="16.5" customHeight="1" x14ac:dyDescent="0.3">
      <c r="A21" s="49" t="s">
        <v>89</v>
      </c>
      <c r="B21" s="6">
        <v>0</v>
      </c>
      <c r="C21" s="107">
        <v>0</v>
      </c>
      <c r="D21" s="107">
        <v>0</v>
      </c>
      <c r="E21" s="6">
        <v>0</v>
      </c>
      <c r="F21" s="113"/>
      <c r="G21" s="6">
        <v>-28.02</v>
      </c>
      <c r="H21" s="107">
        <v>0</v>
      </c>
      <c r="I21" s="107">
        <v>-23.59</v>
      </c>
      <c r="J21" s="107">
        <v>0</v>
      </c>
      <c r="K21" s="6">
        <v>-4.42</v>
      </c>
    </row>
    <row r="22" spans="1:11" ht="16.5" customHeight="1" x14ac:dyDescent="0.3">
      <c r="A22" s="49" t="s">
        <v>90</v>
      </c>
      <c r="B22" s="105">
        <v>0</v>
      </c>
      <c r="C22" s="99">
        <v>0</v>
      </c>
      <c r="D22" s="99">
        <v>0</v>
      </c>
      <c r="E22" s="105">
        <v>0</v>
      </c>
      <c r="F22" s="113"/>
      <c r="G22" s="105">
        <v>1878</v>
      </c>
      <c r="H22" s="99">
        <v>0</v>
      </c>
      <c r="I22" s="99">
        <v>0</v>
      </c>
      <c r="J22" s="99">
        <v>0</v>
      </c>
      <c r="K22" s="105">
        <v>0</v>
      </c>
    </row>
    <row r="23" spans="1:11" ht="16.5" customHeight="1" x14ac:dyDescent="0.3">
      <c r="A23" s="49" t="s">
        <v>91</v>
      </c>
      <c r="B23" s="6">
        <v>0</v>
      </c>
      <c r="C23" s="107">
        <v>0</v>
      </c>
      <c r="D23" s="107">
        <v>0</v>
      </c>
      <c r="E23" s="6">
        <v>0</v>
      </c>
      <c r="F23" s="113"/>
      <c r="G23" s="6">
        <v>4.4999999999999998E-2</v>
      </c>
      <c r="H23" s="107">
        <v>0</v>
      </c>
      <c r="I23" s="107">
        <v>0</v>
      </c>
      <c r="J23" s="107">
        <v>0</v>
      </c>
      <c r="K23" s="6">
        <v>4.4999999999999998E-2</v>
      </c>
    </row>
    <row r="24" spans="1:11" ht="16.5" customHeight="1" x14ac:dyDescent="0.3">
      <c r="A24" s="49" t="s">
        <v>92</v>
      </c>
      <c r="B24" s="105">
        <v>417</v>
      </c>
      <c r="C24" s="99">
        <v>0</v>
      </c>
      <c r="D24" s="99">
        <v>0</v>
      </c>
      <c r="E24" s="105">
        <v>0</v>
      </c>
      <c r="F24" s="113"/>
      <c r="G24" s="105">
        <v>-536</v>
      </c>
      <c r="H24" s="99">
        <v>0</v>
      </c>
      <c r="I24" s="99">
        <v>0</v>
      </c>
      <c r="J24" s="99">
        <v>0</v>
      </c>
      <c r="K24" s="105">
        <v>0</v>
      </c>
    </row>
    <row r="25" spans="1:11" ht="16.5" customHeight="1" x14ac:dyDescent="0.3">
      <c r="A25" s="49" t="s">
        <v>93</v>
      </c>
      <c r="B25" s="6">
        <v>0</v>
      </c>
      <c r="C25" s="107">
        <v>0</v>
      </c>
      <c r="D25" s="107">
        <v>0</v>
      </c>
      <c r="E25" s="6">
        <v>0</v>
      </c>
      <c r="F25" s="113"/>
      <c r="G25" s="6">
        <v>0</v>
      </c>
      <c r="H25" s="107">
        <v>0</v>
      </c>
      <c r="I25" s="107">
        <v>0</v>
      </c>
      <c r="J25" s="107">
        <v>0</v>
      </c>
      <c r="K25" s="6">
        <v>0</v>
      </c>
    </row>
    <row r="26" spans="1:11" ht="16.5" customHeight="1" x14ac:dyDescent="0.3">
      <c r="A26" s="49" t="s">
        <v>94</v>
      </c>
      <c r="B26" s="105">
        <v>0</v>
      </c>
      <c r="C26" s="99">
        <v>0</v>
      </c>
      <c r="D26" s="99">
        <v>0</v>
      </c>
      <c r="E26" s="105">
        <v>0</v>
      </c>
      <c r="F26" s="113"/>
      <c r="G26" s="105">
        <v>7.19</v>
      </c>
      <c r="H26" s="99">
        <v>-0.99</v>
      </c>
      <c r="I26" s="99">
        <v>2.65</v>
      </c>
      <c r="J26" s="99">
        <v>-7.52</v>
      </c>
      <c r="K26" s="105">
        <v>13.08</v>
      </c>
    </row>
    <row r="27" spans="1:11" ht="16.5" customHeight="1" x14ac:dyDescent="0.3">
      <c r="A27" s="49" t="s">
        <v>95</v>
      </c>
      <c r="B27" s="6">
        <v>0</v>
      </c>
      <c r="C27" s="107">
        <v>0</v>
      </c>
      <c r="D27" s="107">
        <v>0</v>
      </c>
      <c r="E27" s="6">
        <v>0</v>
      </c>
      <c r="F27" s="113"/>
      <c r="G27" s="6">
        <v>-38.132315990000002</v>
      </c>
      <c r="H27" s="107">
        <v>0</v>
      </c>
      <c r="I27" s="107">
        <v>0</v>
      </c>
      <c r="J27" s="107">
        <v>-38.132315990000002</v>
      </c>
      <c r="K27" s="6">
        <v>0</v>
      </c>
    </row>
    <row r="28" spans="1:11" ht="16.5" customHeight="1" x14ac:dyDescent="0.3">
      <c r="A28" s="49" t="s">
        <v>96</v>
      </c>
      <c r="B28" s="105">
        <v>0.02</v>
      </c>
      <c r="C28" s="99">
        <v>0.02</v>
      </c>
      <c r="D28" s="99">
        <v>0</v>
      </c>
      <c r="E28" s="105">
        <v>0</v>
      </c>
      <c r="F28" s="113"/>
      <c r="G28" s="105">
        <v>0</v>
      </c>
      <c r="H28" s="99">
        <v>0</v>
      </c>
      <c r="I28" s="99">
        <v>0</v>
      </c>
      <c r="J28" s="99">
        <v>0</v>
      </c>
      <c r="K28" s="105">
        <v>0</v>
      </c>
    </row>
    <row r="29" spans="1:11" ht="16.5" customHeight="1" x14ac:dyDescent="0.3">
      <c r="A29" s="49" t="s">
        <v>97</v>
      </c>
      <c r="B29" s="6">
        <v>0</v>
      </c>
      <c r="C29" s="107">
        <v>0</v>
      </c>
      <c r="D29" s="107">
        <v>0</v>
      </c>
      <c r="E29" s="6">
        <v>0</v>
      </c>
      <c r="F29" s="113"/>
      <c r="G29" s="6">
        <v>0</v>
      </c>
      <c r="H29" s="107">
        <v>0</v>
      </c>
      <c r="I29" s="107">
        <v>0</v>
      </c>
      <c r="J29" s="107">
        <v>0</v>
      </c>
      <c r="K29" s="6">
        <v>0</v>
      </c>
    </row>
    <row r="30" spans="1:11" ht="16.5" customHeight="1" x14ac:dyDescent="0.3">
      <c r="A30" s="49" t="s">
        <v>98</v>
      </c>
      <c r="B30" s="105">
        <v>0</v>
      </c>
      <c r="C30" s="99">
        <v>0</v>
      </c>
      <c r="D30" s="99">
        <v>0</v>
      </c>
      <c r="E30" s="105">
        <v>0</v>
      </c>
      <c r="F30" s="113"/>
      <c r="G30" s="105">
        <v>3.4047000000000001</v>
      </c>
      <c r="H30" s="99">
        <v>2.5634000000000001</v>
      </c>
      <c r="I30" s="99">
        <v>0</v>
      </c>
      <c r="J30" s="99">
        <v>0.84130000000000005</v>
      </c>
      <c r="K30" s="105">
        <v>0</v>
      </c>
    </row>
    <row r="31" spans="1:11" ht="16.5" customHeight="1" x14ac:dyDescent="0.3">
      <c r="A31" s="49" t="s">
        <v>99</v>
      </c>
      <c r="B31" s="6">
        <v>-23</v>
      </c>
      <c r="C31" s="107">
        <v>-23</v>
      </c>
      <c r="D31" s="107">
        <v>0</v>
      </c>
      <c r="E31" s="6">
        <v>0</v>
      </c>
      <c r="F31" s="113"/>
      <c r="G31" s="6">
        <v>0</v>
      </c>
      <c r="H31" s="107">
        <v>0</v>
      </c>
      <c r="I31" s="107">
        <v>0</v>
      </c>
      <c r="J31" s="107">
        <v>0</v>
      </c>
      <c r="K31" s="6">
        <v>0</v>
      </c>
    </row>
    <row r="32" spans="1:11" ht="16.5" customHeight="1" x14ac:dyDescent="0.3">
      <c r="A32" s="49" t="s">
        <v>100</v>
      </c>
      <c r="B32" s="105">
        <v>-9.92</v>
      </c>
      <c r="C32" s="99">
        <v>-9.92</v>
      </c>
      <c r="D32" s="99">
        <v>0</v>
      </c>
      <c r="E32" s="105">
        <v>0</v>
      </c>
      <c r="F32" s="113"/>
      <c r="G32" s="105">
        <v>117.8</v>
      </c>
      <c r="H32" s="99">
        <v>27.38</v>
      </c>
      <c r="I32" s="99">
        <v>-57.34</v>
      </c>
      <c r="J32" s="99">
        <v>147.77000000000001</v>
      </c>
      <c r="K32" s="105">
        <v>0</v>
      </c>
    </row>
    <row r="33" spans="1:11" ht="16.5" customHeight="1" x14ac:dyDescent="0.3">
      <c r="A33" s="49" t="s">
        <v>101</v>
      </c>
      <c r="B33" s="6">
        <v>9.93</v>
      </c>
      <c r="C33" s="107">
        <v>-20.170000000000002</v>
      </c>
      <c r="D33" s="107">
        <v>-5.0199999999999996</v>
      </c>
      <c r="E33" s="6">
        <v>35.119999999999997</v>
      </c>
      <c r="F33" s="113"/>
      <c r="G33" s="6">
        <v>-53.72</v>
      </c>
      <c r="H33" s="107">
        <v>-24.93</v>
      </c>
      <c r="I33" s="107">
        <v>70.2</v>
      </c>
      <c r="J33" s="107">
        <v>-43.31</v>
      </c>
      <c r="K33" s="6">
        <v>-55.68</v>
      </c>
    </row>
    <row r="34" spans="1:11" ht="16.5" customHeight="1" x14ac:dyDescent="0.3">
      <c r="A34" s="49" t="s">
        <v>102</v>
      </c>
      <c r="B34" s="105">
        <v>10.37</v>
      </c>
      <c r="C34" s="99">
        <v>0</v>
      </c>
      <c r="D34" s="99">
        <v>0</v>
      </c>
      <c r="E34" s="105">
        <v>0</v>
      </c>
      <c r="F34" s="113"/>
      <c r="G34" s="105">
        <v>23.21</v>
      </c>
      <c r="H34" s="99">
        <v>0</v>
      </c>
      <c r="I34" s="99">
        <v>0</v>
      </c>
      <c r="J34" s="99">
        <v>0</v>
      </c>
      <c r="K34" s="105">
        <v>0</v>
      </c>
    </row>
    <row r="35" spans="1:11" ht="16.5" customHeight="1" x14ac:dyDescent="0.3">
      <c r="A35" s="49" t="s">
        <v>103</v>
      </c>
      <c r="B35" s="6">
        <v>0</v>
      </c>
      <c r="C35" s="107">
        <v>0</v>
      </c>
      <c r="D35" s="107">
        <v>0</v>
      </c>
      <c r="E35" s="6">
        <v>0</v>
      </c>
      <c r="F35" s="113"/>
      <c r="G35" s="6">
        <v>996.02</v>
      </c>
      <c r="H35" s="107">
        <v>-72.06</v>
      </c>
      <c r="I35" s="107">
        <v>94.16</v>
      </c>
      <c r="J35" s="107">
        <v>90.21</v>
      </c>
      <c r="K35" s="6">
        <v>883.72</v>
      </c>
    </row>
    <row r="36" spans="1:11" ht="16.5" customHeight="1" x14ac:dyDescent="0.3">
      <c r="A36" s="53" t="s">
        <v>105</v>
      </c>
      <c r="B36" s="108">
        <v>8749.8306954100008</v>
      </c>
      <c r="C36" s="102">
        <v>1043.34469540999</v>
      </c>
      <c r="D36" s="102">
        <v>6853.46899999999</v>
      </c>
      <c r="E36" s="108">
        <v>425.64699999999999</v>
      </c>
      <c r="F36" s="114"/>
      <c r="G36" s="108">
        <v>3225.7741799099999</v>
      </c>
      <c r="H36" s="102">
        <v>-119.84176960000001</v>
      </c>
      <c r="I36" s="102">
        <v>138.34594835999999</v>
      </c>
      <c r="J36" s="102">
        <v>956.03600115999996</v>
      </c>
      <c r="K36" s="108">
        <v>886.08399999999995</v>
      </c>
    </row>
    <row r="37" spans="1:11" ht="16.5" customHeight="1" x14ac:dyDescent="0.3">
      <c r="A37" s="39"/>
      <c r="B37" s="39"/>
      <c r="C37" s="39"/>
      <c r="D37" s="39"/>
      <c r="E37" s="39"/>
      <c r="G37" s="39"/>
      <c r="H37" s="39"/>
      <c r="I37" s="39"/>
      <c r="J37" s="39"/>
      <c r="K37" s="39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ma1hXcwT1+jWEI42SkqtTbdLjmxecZ1mHi7oYNuuxPd4KzmR0KRzxa2tsmhFxJgBDsh1JIry1IvksHEcuirMCA==" saltValue="rE0DknSFoYZ72Wxu7nkKRQ==" spinCount="100000" sheet="1" objects="1" scenarios="1"/>
  <mergeCells count="1">
    <mergeCell ref="A1:B1"/>
  </mergeCells>
  <conditionalFormatting sqref="B8:K36">
    <cfRule type="cellIs" dxfId="286" priority="2" operator="between">
      <formula>0</formula>
      <formula>0.1</formula>
    </cfRule>
    <cfRule type="cellIs" dxfId="285" priority="3" operator="lessThan">
      <formula>0</formula>
    </cfRule>
    <cfRule type="cellIs" dxfId="284" priority="4" operator="greaterThanOrEqual">
      <formula>0.1</formula>
    </cfRule>
  </conditionalFormatting>
  <conditionalFormatting sqref="A1:XFD1048576">
    <cfRule type="cellIs" dxfId="283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66</vt:i4>
      </vt:variant>
      <vt:variant>
        <vt:lpstr>Named Ranges</vt:lpstr>
      </vt:variant>
      <vt:variant>
        <vt:i4>1</vt:i4>
      </vt:variant>
    </vt:vector>
  </HeadingPairs>
  <TitlesOfParts>
    <vt:vector size="67" baseType="lpstr">
      <vt:lpstr>Table of Contents</vt:lpstr>
      <vt:lpstr>Abbreviations</vt:lpstr>
      <vt:lpstr>Table 1.1</vt:lpstr>
      <vt:lpstr>Table 1.2</vt:lpstr>
      <vt:lpstr>Table 1.3</vt:lpstr>
      <vt:lpstr>Table 1.4</vt:lpstr>
      <vt:lpstr>Table 1.5</vt:lpstr>
      <vt:lpstr>Table 1.6</vt:lpstr>
      <vt:lpstr>Table 1.7</vt:lpstr>
      <vt:lpstr>Table 1.8</vt:lpstr>
      <vt:lpstr>Table 1.9</vt:lpstr>
      <vt:lpstr>Table 1.10</vt:lpstr>
      <vt:lpstr>Table 1.11</vt:lpstr>
      <vt:lpstr>Table 1.12</vt:lpstr>
      <vt:lpstr>Table 1.13</vt:lpstr>
      <vt:lpstr>Table 1.14</vt:lpstr>
      <vt:lpstr>Table 1.15</vt:lpstr>
      <vt:lpstr>Table 1.16</vt:lpstr>
      <vt:lpstr>Table 1.17</vt:lpstr>
      <vt:lpstr>Table 1.18</vt:lpstr>
      <vt:lpstr>Table 1.19</vt:lpstr>
      <vt:lpstr>Table 1.20</vt:lpstr>
      <vt:lpstr>Table 1.21</vt:lpstr>
      <vt:lpstr>Table 1.22</vt:lpstr>
      <vt:lpstr>Table 1.23</vt:lpstr>
      <vt:lpstr>Table 1.24</vt:lpstr>
      <vt:lpstr>Table 1.25</vt:lpstr>
      <vt:lpstr>Table 1.26</vt:lpstr>
      <vt:lpstr>Table 1.27</vt:lpstr>
      <vt:lpstr>Table 1.28</vt:lpstr>
      <vt:lpstr>Table 1.29</vt:lpstr>
      <vt:lpstr>Table 1.30</vt:lpstr>
      <vt:lpstr>Table NF 1.0</vt:lpstr>
      <vt:lpstr>Table NF 2.0</vt:lpstr>
      <vt:lpstr>Table NF 3.0</vt:lpstr>
      <vt:lpstr>Table NF 4.0</vt:lpstr>
      <vt:lpstr>Table NF 5.0</vt:lpstr>
      <vt:lpstr>Table NF 6.0</vt:lpstr>
      <vt:lpstr>Table 2.1</vt:lpstr>
      <vt:lpstr>Table 2.2</vt:lpstr>
      <vt:lpstr>Table 2.3</vt:lpstr>
      <vt:lpstr>Table 2.4</vt:lpstr>
      <vt:lpstr>Table 2.5</vt:lpstr>
      <vt:lpstr>Table 2.6</vt:lpstr>
      <vt:lpstr>Table 2.7</vt:lpstr>
      <vt:lpstr>Table 2.8</vt:lpstr>
      <vt:lpstr>Table 2.9</vt:lpstr>
      <vt:lpstr>Table 2.10</vt:lpstr>
      <vt:lpstr>Table 2.11</vt:lpstr>
      <vt:lpstr>Table 2.12</vt:lpstr>
      <vt:lpstr>Table 2.13</vt:lpstr>
      <vt:lpstr>Table 2.14</vt:lpstr>
      <vt:lpstr>Table 2.15</vt:lpstr>
      <vt:lpstr>Table 2.16</vt:lpstr>
      <vt:lpstr>Table 2.17</vt:lpstr>
      <vt:lpstr>Table 2.18</vt:lpstr>
      <vt:lpstr>Table 2.19</vt:lpstr>
      <vt:lpstr>Table 2.20</vt:lpstr>
      <vt:lpstr>Table 2.21</vt:lpstr>
      <vt:lpstr>Table 2.22</vt:lpstr>
      <vt:lpstr>Table 2.23</vt:lpstr>
      <vt:lpstr>Table 2.24</vt:lpstr>
      <vt:lpstr>Table 2.25</vt:lpstr>
      <vt:lpstr>Table 2.26</vt:lpstr>
      <vt:lpstr>Table 2.27</vt:lpstr>
      <vt:lpstr>Appendix</vt:lpstr>
      <vt:lpstr>'Table 2.7'!Print_Area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 Delbecque</dc:creator>
  <cp:lastModifiedBy>Alex Carroll</cp:lastModifiedBy>
  <cp:lastPrinted>2016-09-05T17:42:20Z</cp:lastPrinted>
  <dcterms:created xsi:type="dcterms:W3CDTF">2015-09-22T14:02:58Z</dcterms:created>
  <dcterms:modified xsi:type="dcterms:W3CDTF">2016-09-05T17:43:23Z</dcterms:modified>
</cp:coreProperties>
</file>