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F:\Statistics\EUROPE\Quarterly\2017\Q2 2017\Quarterly data share\"/>
    </mc:Choice>
  </mc:AlternateContent>
  <bookViews>
    <workbookView xWindow="0" yWindow="0" windowWidth="28800" windowHeight="12135"/>
  </bookViews>
  <sheets>
    <sheet name="Table of Contents" sheetId="1" r:id="rId1"/>
    <sheet name="Abbreviations" sheetId="73" r:id="rId2"/>
    <sheet name="Table 1.1" sheetId="5" r:id="rId3"/>
    <sheet name="Table 1.2" sheetId="123" r:id="rId4"/>
    <sheet name="Table 1.3" sheetId="122" r:id="rId5"/>
    <sheet name="Table 1.4" sheetId="2" r:id="rId6"/>
    <sheet name="Table 1.5" sheetId="4" r:id="rId7"/>
    <sheet name="Table 1.6" sheetId="6" r:id="rId8"/>
    <sheet name="Table 1.7" sheetId="7" r:id="rId9"/>
    <sheet name="Table 1.8" sheetId="8" r:id="rId10"/>
    <sheet name="Table 1.9" sheetId="9" r:id="rId11"/>
    <sheet name="Table 1.10" sheetId="10" r:id="rId12"/>
    <sheet name="Table 1.11" sheetId="95" r:id="rId13"/>
    <sheet name="Table 1.12" sheetId="70" r:id="rId14"/>
    <sheet name="Table 1.13" sheetId="72" r:id="rId15"/>
    <sheet name="Table 1.14" sheetId="74" r:id="rId16"/>
    <sheet name="Table 1.15" sheetId="75" r:id="rId17"/>
    <sheet name="Table 1.16" sheetId="76" r:id="rId18"/>
    <sheet name="Table 1.17" sheetId="77" r:id="rId19"/>
    <sheet name="Table 1.18" sheetId="78" r:id="rId20"/>
    <sheet name="Table 1.19" sheetId="79" r:id="rId21"/>
    <sheet name="Table 1.20" sheetId="80" r:id="rId22"/>
    <sheet name="Table 1.21" sheetId="81" r:id="rId23"/>
    <sheet name="Table 1.22" sheetId="83" r:id="rId24"/>
    <sheet name="Table 1.23" sheetId="84" r:id="rId25"/>
    <sheet name="Table 1.24" sheetId="85" r:id="rId26"/>
    <sheet name="Table 1.25" sheetId="86" r:id="rId27"/>
    <sheet name="Table 1.26" sheetId="87" r:id="rId28"/>
    <sheet name="Table 1.27" sheetId="88" r:id="rId29"/>
    <sheet name="Table 1.28" sheetId="115" r:id="rId30"/>
    <sheet name="Table 1.29" sheetId="116" r:id="rId31"/>
    <sheet name="Table 1.30" sheetId="117" r:id="rId32"/>
    <sheet name="Table NF 1.0" sheetId="69" r:id="rId33"/>
    <sheet name="Table NF 2.0" sheetId="68" r:id="rId34"/>
    <sheet name="Table NF 3.0" sheetId="89" r:id="rId35"/>
    <sheet name="Table NF 4.0" sheetId="90" r:id="rId36"/>
    <sheet name="Table NF 5.0" sheetId="91" r:id="rId37"/>
    <sheet name="Table NF 6.0" sheetId="113" r:id="rId38"/>
    <sheet name="Table 2.1" sheetId="12" r:id="rId39"/>
    <sheet name="Table 2.2" sheetId="125" r:id="rId40"/>
    <sheet name="Table 2.3" sheetId="124" r:id="rId41"/>
    <sheet name="Table 2.4" sheetId="60" r:id="rId42"/>
    <sheet name="Table 2.5" sheetId="61" r:id="rId43"/>
    <sheet name="Table 2.6" sheetId="62" r:id="rId44"/>
    <sheet name="Table 2.7" sheetId="63" r:id="rId45"/>
    <sheet name="Table 2.8" sheetId="64" r:id="rId46"/>
    <sheet name="Table 2.9" sheetId="65" r:id="rId47"/>
    <sheet name="Table 2.10" sheetId="67" r:id="rId48"/>
    <sheet name="Table 2.11" sheetId="11" r:id="rId49"/>
    <sheet name="Table 2.12" sheetId="96" r:id="rId50"/>
    <sheet name="Table 2.13" sheetId="97" r:id="rId51"/>
    <sheet name="Table 2.14" sheetId="98" r:id="rId52"/>
    <sheet name="Table 2.15" sheetId="99" r:id="rId53"/>
    <sheet name="Table 2.16" sheetId="100" r:id="rId54"/>
    <sheet name="Table 2.17" sheetId="101" r:id="rId55"/>
    <sheet name="Table 2.18" sheetId="102" r:id="rId56"/>
    <sheet name="Table 2.19" sheetId="103" r:id="rId57"/>
    <sheet name="Table 2.20" sheetId="104" r:id="rId58"/>
    <sheet name="Table 2.21" sheetId="105" r:id="rId59"/>
    <sheet name="Table 2.22" sheetId="106" r:id="rId60"/>
    <sheet name="Table 2.23" sheetId="107" r:id="rId61"/>
    <sheet name="Table 2.24" sheetId="108" r:id="rId62"/>
    <sheet name="Table 2.25" sheetId="109" r:id="rId63"/>
    <sheet name="Table 2.26" sheetId="110" r:id="rId64"/>
    <sheet name="Table 2.27" sheetId="111" r:id="rId65"/>
    <sheet name="Appendix" sheetId="114" r:id="rId66"/>
  </sheets>
  <definedNames>
    <definedName name="_xlnm.Print_Area" localSheetId="44">'Table 2.7'!$A$1:$L$37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0" i="97" l="1"/>
  <c r="K12" i="97"/>
  <c r="K14" i="97"/>
  <c r="K16" i="97"/>
  <c r="K18" i="97"/>
  <c r="K20" i="97"/>
  <c r="K22" i="97"/>
  <c r="K24" i="97"/>
  <c r="K26" i="97"/>
  <c r="K28" i="97"/>
  <c r="K30" i="97"/>
  <c r="K32" i="97"/>
  <c r="K34" i="97"/>
  <c r="K36" i="97"/>
  <c r="K10" i="109" l="1"/>
  <c r="K11" i="109"/>
  <c r="K12" i="109"/>
  <c r="K13" i="109"/>
  <c r="K14" i="109"/>
  <c r="K15" i="109"/>
  <c r="K16" i="109"/>
  <c r="K17" i="109"/>
  <c r="K18" i="109"/>
  <c r="K19" i="109"/>
  <c r="K20" i="109"/>
  <c r="K21" i="109"/>
  <c r="K22" i="109"/>
  <c r="K23" i="109"/>
  <c r="K24" i="109"/>
  <c r="K25" i="109"/>
  <c r="K26" i="109"/>
  <c r="K27" i="109"/>
  <c r="K28" i="109"/>
  <c r="K29" i="109"/>
  <c r="K30" i="109"/>
  <c r="K31" i="109"/>
  <c r="K32" i="109"/>
  <c r="K33" i="109"/>
  <c r="K34" i="109"/>
  <c r="K35" i="109"/>
  <c r="K36" i="109"/>
  <c r="K10" i="105"/>
  <c r="K11" i="105"/>
  <c r="K12" i="105"/>
  <c r="K13" i="105"/>
  <c r="K14" i="105"/>
  <c r="K15" i="105"/>
  <c r="K16" i="105"/>
  <c r="K17" i="105"/>
  <c r="K18" i="105"/>
  <c r="K19" i="105"/>
  <c r="K20" i="105"/>
  <c r="K21" i="105"/>
  <c r="K22" i="105"/>
  <c r="K23" i="105"/>
  <c r="K24" i="105"/>
  <c r="K25" i="105"/>
  <c r="K26" i="105"/>
  <c r="K27" i="105"/>
  <c r="K28" i="105"/>
  <c r="K29" i="105"/>
  <c r="K30" i="105"/>
  <c r="K31" i="105"/>
  <c r="K32" i="105"/>
  <c r="K33" i="105"/>
  <c r="K34" i="105"/>
  <c r="K35" i="105"/>
  <c r="K36" i="105"/>
  <c r="F10" i="102"/>
  <c r="F12" i="102"/>
  <c r="F14" i="102"/>
  <c r="F16" i="102"/>
  <c r="F18" i="102"/>
  <c r="F20" i="102"/>
  <c r="F22" i="102"/>
  <c r="F24" i="102"/>
  <c r="F26" i="102"/>
  <c r="F28" i="102"/>
  <c r="F30" i="102"/>
  <c r="F32" i="102"/>
  <c r="F34" i="102"/>
  <c r="F36" i="102"/>
  <c r="K10" i="101"/>
  <c r="K11" i="101"/>
  <c r="K12" i="101"/>
  <c r="K13" i="101"/>
  <c r="K14" i="101"/>
  <c r="K15" i="101"/>
  <c r="K16" i="101"/>
  <c r="K17" i="101"/>
  <c r="K18" i="101"/>
  <c r="K19" i="101"/>
  <c r="K20" i="101"/>
  <c r="K21" i="101"/>
  <c r="K22" i="101"/>
  <c r="K23" i="101"/>
  <c r="K24" i="101"/>
  <c r="K25" i="101"/>
  <c r="K26" i="101"/>
  <c r="K27" i="101"/>
  <c r="K28" i="101"/>
  <c r="K29" i="101"/>
  <c r="K30" i="101"/>
  <c r="K31" i="101"/>
  <c r="K32" i="101"/>
  <c r="K33" i="101"/>
  <c r="K34" i="101"/>
  <c r="K35" i="101"/>
  <c r="K36" i="101"/>
  <c r="K10" i="90"/>
  <c r="K11" i="90"/>
  <c r="K12" i="90"/>
  <c r="K13" i="90"/>
  <c r="K14" i="90"/>
  <c r="K15" i="90"/>
  <c r="K16" i="90"/>
  <c r="K17" i="90"/>
  <c r="K18" i="90"/>
  <c r="K19" i="90"/>
  <c r="K20" i="90"/>
  <c r="K21" i="90"/>
  <c r="K22" i="90"/>
  <c r="K23" i="90"/>
  <c r="K24" i="90"/>
  <c r="K25" i="90"/>
  <c r="K26" i="90"/>
  <c r="K27" i="90"/>
  <c r="K28" i="90"/>
  <c r="K29" i="90"/>
  <c r="K30" i="90"/>
  <c r="K31" i="90"/>
  <c r="K32" i="90"/>
  <c r="K33" i="90"/>
  <c r="K34" i="90"/>
  <c r="K35" i="90"/>
  <c r="K36" i="90"/>
  <c r="K37" i="90"/>
  <c r="K10" i="86"/>
  <c r="K11" i="86"/>
  <c r="K12" i="86"/>
  <c r="K13" i="86"/>
  <c r="K14" i="86"/>
  <c r="K15" i="86"/>
  <c r="K16" i="86"/>
  <c r="K17" i="86"/>
  <c r="K18" i="86"/>
  <c r="K19" i="86"/>
  <c r="K20" i="86"/>
  <c r="K21" i="86"/>
  <c r="K22" i="86"/>
  <c r="K23" i="86"/>
  <c r="K24" i="86"/>
  <c r="K25" i="86"/>
  <c r="K26" i="86"/>
  <c r="K27" i="86"/>
  <c r="K28" i="86"/>
  <c r="K29" i="86"/>
  <c r="K30" i="86"/>
  <c r="K31" i="86"/>
  <c r="K32" i="86"/>
  <c r="K33" i="86"/>
  <c r="K34" i="86"/>
  <c r="K35" i="86"/>
  <c r="K36" i="86"/>
  <c r="K37" i="86"/>
  <c r="K10" i="81"/>
  <c r="K11" i="81"/>
  <c r="K12" i="81"/>
  <c r="K13" i="81"/>
  <c r="K14" i="81"/>
  <c r="K15" i="81"/>
  <c r="K16" i="81"/>
  <c r="K17" i="81"/>
  <c r="K18" i="81"/>
  <c r="K19" i="81"/>
  <c r="K20" i="81"/>
  <c r="K21" i="81"/>
  <c r="K22" i="81"/>
  <c r="K23" i="81"/>
  <c r="K24" i="81"/>
  <c r="K25" i="81"/>
  <c r="K26" i="81"/>
  <c r="K27" i="81"/>
  <c r="K28" i="81"/>
  <c r="K29" i="81"/>
  <c r="K30" i="81"/>
  <c r="K31" i="81"/>
  <c r="K32" i="81"/>
  <c r="K33" i="81"/>
  <c r="K34" i="81"/>
  <c r="K35" i="81"/>
  <c r="K36" i="81"/>
  <c r="K37" i="81"/>
  <c r="K38" i="81"/>
  <c r="K10" i="77"/>
  <c r="K11" i="77"/>
  <c r="K12" i="77"/>
  <c r="K13" i="77"/>
  <c r="K14" i="77"/>
  <c r="K15" i="77"/>
  <c r="K16" i="77"/>
  <c r="K17" i="77"/>
  <c r="K18" i="77"/>
  <c r="K19" i="77"/>
  <c r="K20" i="77"/>
  <c r="K21" i="77"/>
  <c r="K22" i="77"/>
  <c r="K23" i="77"/>
  <c r="K24" i="77"/>
  <c r="K25" i="77"/>
  <c r="K26" i="77"/>
  <c r="K27" i="77"/>
  <c r="K28" i="77"/>
  <c r="K29" i="77"/>
  <c r="K30" i="77"/>
  <c r="K31" i="77"/>
  <c r="K32" i="77"/>
  <c r="K33" i="77"/>
  <c r="K34" i="77"/>
  <c r="K35" i="77"/>
  <c r="K36" i="77"/>
  <c r="K37" i="77"/>
  <c r="K10" i="72"/>
  <c r="K12" i="72"/>
  <c r="K14" i="72"/>
  <c r="K16" i="72"/>
  <c r="K18" i="72"/>
  <c r="K20" i="72"/>
  <c r="K22" i="72"/>
  <c r="K24" i="72"/>
  <c r="K26" i="72"/>
  <c r="K28" i="72"/>
  <c r="K30" i="72"/>
  <c r="K32" i="72"/>
  <c r="K34" i="72"/>
  <c r="K36" i="72"/>
  <c r="A2" i="122" l="1"/>
  <c r="A1" i="111"/>
  <c r="A1" i="110"/>
  <c r="A1" i="109"/>
  <c r="A1" i="108"/>
  <c r="A1" i="107"/>
  <c r="A1" i="106"/>
  <c r="A1" i="105"/>
  <c r="A1" i="104"/>
  <c r="A1" i="103"/>
  <c r="A1" i="102"/>
  <c r="A1" i="101"/>
  <c r="A1" i="100"/>
  <c r="A1" i="99"/>
  <c r="A1" i="98"/>
  <c r="A1" i="97"/>
  <c r="A1" i="96"/>
  <c r="A1" i="11"/>
  <c r="A1" i="67"/>
  <c r="A1" i="65"/>
  <c r="A1" i="64"/>
  <c r="A1" i="63"/>
  <c r="A1" i="62"/>
  <c r="A1" i="61"/>
  <c r="A1" i="60"/>
  <c r="A1" i="124"/>
  <c r="A1" i="125"/>
  <c r="A1" i="12"/>
  <c r="A1" i="117"/>
  <c r="A1" i="116"/>
  <c r="A1" i="115"/>
  <c r="A1" i="88"/>
  <c r="A1" i="87"/>
  <c r="A1" i="86"/>
  <c r="A1" i="85"/>
  <c r="A1" i="84"/>
  <c r="A1" i="83"/>
  <c r="A1" i="81"/>
  <c r="A1" i="80"/>
  <c r="A1" i="79"/>
  <c r="A1" i="78"/>
  <c r="A1" i="77"/>
  <c r="A1" i="76"/>
  <c r="A1" i="75"/>
  <c r="A1" i="74"/>
  <c r="A1" i="72"/>
  <c r="A1" i="70"/>
  <c r="A1" i="95"/>
  <c r="A1" i="10"/>
  <c r="A1" i="9"/>
  <c r="A1" i="8"/>
  <c r="A1" i="7"/>
  <c r="A1" i="6"/>
  <c r="A1" i="4"/>
  <c r="A1" i="2"/>
  <c r="A1" i="122"/>
  <c r="A1" i="123"/>
  <c r="A1" i="5"/>
  <c r="A2" i="124" l="1"/>
  <c r="A2" i="125"/>
  <c r="A2" i="123"/>
  <c r="A2" i="117" l="1"/>
  <c r="A2" i="116"/>
  <c r="A2" i="115"/>
  <c r="A2" i="2" l="1"/>
  <c r="A2" i="113"/>
  <c r="A2" i="8"/>
  <c r="A2" i="91"/>
  <c r="A2" i="90"/>
  <c r="A2" i="89"/>
  <c r="A2" i="68"/>
  <c r="A2" i="69"/>
  <c r="A2" i="111" l="1"/>
  <c r="A2" i="110"/>
  <c r="A2" i="109"/>
  <c r="A2" i="108"/>
  <c r="A2" i="107"/>
  <c r="A2" i="106"/>
  <c r="A2" i="105"/>
  <c r="A2" i="104"/>
  <c r="A2" i="103"/>
  <c r="A2" i="102"/>
  <c r="A2" i="101"/>
  <c r="A2" i="100"/>
  <c r="A2" i="99"/>
  <c r="A2" i="98"/>
  <c r="A2" i="97"/>
  <c r="A2" i="96"/>
  <c r="A2" i="88"/>
  <c r="A2" i="87"/>
  <c r="A2" i="86"/>
  <c r="A2" i="85"/>
  <c r="A2" i="84"/>
  <c r="A2" i="83"/>
  <c r="A2" i="81"/>
  <c r="A2" i="80"/>
  <c r="A2" i="79"/>
  <c r="A2" i="78"/>
  <c r="A2" i="77"/>
  <c r="A2" i="76"/>
  <c r="A2" i="75"/>
  <c r="A2" i="74"/>
  <c r="A2" i="72"/>
  <c r="A2" i="70"/>
  <c r="A2" i="11"/>
  <c r="A2" i="7" l="1"/>
  <c r="A2" i="64" l="1"/>
  <c r="A2" i="67" l="1"/>
  <c r="A2" i="65"/>
  <c r="A2" i="63"/>
  <c r="A2" i="62"/>
  <c r="A2" i="61"/>
  <c r="A2" i="60"/>
  <c r="A2" i="95" l="1"/>
  <c r="A2" i="10"/>
  <c r="A2" i="9"/>
  <c r="A2" i="6"/>
  <c r="A2" i="4"/>
  <c r="A2" i="5"/>
  <c r="A3" i="114" l="1"/>
  <c r="F8" i="102" l="1"/>
  <c r="K9" i="109"/>
  <c r="K8" i="109"/>
  <c r="K9" i="105"/>
  <c r="K8" i="105"/>
  <c r="K9" i="101"/>
  <c r="K8" i="101"/>
  <c r="K8" i="97"/>
  <c r="K9" i="90"/>
  <c r="K8" i="90"/>
  <c r="K9" i="86"/>
  <c r="K8" i="86"/>
  <c r="K9" i="81"/>
  <c r="K8" i="81"/>
  <c r="K9" i="77"/>
  <c r="K8" i="77"/>
  <c r="K8" i="72" l="1"/>
  <c r="A2" i="12" l="1"/>
</calcChain>
</file>

<file path=xl/sharedStrings.xml><?xml version="1.0" encoding="utf-8"?>
<sst xmlns="http://schemas.openxmlformats.org/spreadsheetml/2006/main" count="2803" uniqueCount="252">
  <si>
    <t>Table of Contents</t>
  </si>
  <si>
    <t>Euro</t>
  </si>
  <si>
    <t xml:space="preserve">SUMMARY </t>
  </si>
  <si>
    <t>Table 1.2</t>
  </si>
  <si>
    <t>Table 1.3</t>
  </si>
  <si>
    <t>TOTAL NET ASSETS OF UCITS</t>
  </si>
  <si>
    <t xml:space="preserve">Total Net Assets </t>
  </si>
  <si>
    <t>TOTAL NET SALES OF UCITS</t>
  </si>
  <si>
    <t>TOTAL SALES OF UCITS</t>
  </si>
  <si>
    <t>TOTAL REDEMPTIONS FROM UCITS</t>
  </si>
  <si>
    <t>Total Net Assets of Institutional Funds</t>
  </si>
  <si>
    <t>Table 1.1</t>
  </si>
  <si>
    <t>Table 2.1</t>
  </si>
  <si>
    <t>Table 2.2</t>
  </si>
  <si>
    <t>Table 2.3</t>
  </si>
  <si>
    <t>Table 1.4</t>
  </si>
  <si>
    <t>Table 2.4</t>
  </si>
  <si>
    <t>Table 1.5</t>
  </si>
  <si>
    <t>Table 2.5</t>
  </si>
  <si>
    <t>Table 1.6</t>
  </si>
  <si>
    <t>Table 1.7</t>
  </si>
  <si>
    <t>Table 1.8</t>
  </si>
  <si>
    <t>Table 1.9</t>
  </si>
  <si>
    <t>Table 1.10</t>
  </si>
  <si>
    <t>Table 1.11</t>
  </si>
  <si>
    <t>Table 1.12</t>
  </si>
  <si>
    <t>Table 1.13</t>
  </si>
  <si>
    <t>Table 1.14</t>
  </si>
  <si>
    <t>Table 1.15</t>
  </si>
  <si>
    <t>Table 1.16</t>
  </si>
  <si>
    <t>Table 1.18</t>
  </si>
  <si>
    <t>Table 1.19</t>
  </si>
  <si>
    <t>Table 1.20</t>
  </si>
  <si>
    <t>Table 1.21</t>
  </si>
  <si>
    <t>Table 1.23</t>
  </si>
  <si>
    <t>Table 2.7</t>
  </si>
  <si>
    <t>Table 2.8</t>
  </si>
  <si>
    <t>Table 2.10</t>
  </si>
  <si>
    <t>Table 2.11</t>
  </si>
  <si>
    <t>Table 2.13</t>
  </si>
  <si>
    <t>Table 2.14</t>
  </si>
  <si>
    <t>Table 2.16</t>
  </si>
  <si>
    <t>Table 2.17</t>
  </si>
  <si>
    <t>Table 2.19</t>
  </si>
  <si>
    <t>Table 2.20</t>
  </si>
  <si>
    <t>Table 2.21</t>
  </si>
  <si>
    <t>Table 2.23</t>
  </si>
  <si>
    <t>Total Net Assets of ETFs and Funds of Funds</t>
  </si>
  <si>
    <t>Total Net Sales of ETFs and Funds of Funds</t>
  </si>
  <si>
    <t>Total Sales of ETFs and Funds of Funds</t>
  </si>
  <si>
    <t>Total Redemptions of ETFs and Funds of Funds</t>
  </si>
  <si>
    <t>Table 1.24</t>
  </si>
  <si>
    <t>Table 1.25</t>
  </si>
  <si>
    <t>Table 2.6</t>
  </si>
  <si>
    <t>Table 2.9</t>
  </si>
  <si>
    <t>Table 2.12</t>
  </si>
  <si>
    <t>Table 2.15</t>
  </si>
  <si>
    <t>Table 2.18</t>
  </si>
  <si>
    <t>Table 2.22</t>
  </si>
  <si>
    <t>Table 2.24</t>
  </si>
  <si>
    <t>Table 2.25</t>
  </si>
  <si>
    <t>Table 1.17</t>
  </si>
  <si>
    <t>Table 1.22</t>
  </si>
  <si>
    <t>Exchange Rates by Country</t>
  </si>
  <si>
    <t>National Currency</t>
  </si>
  <si>
    <t>Appendix</t>
  </si>
  <si>
    <t>Bilateral exchange rates</t>
  </si>
  <si>
    <t>Table NF 2.0</t>
  </si>
  <si>
    <t>Table NF 1.0</t>
  </si>
  <si>
    <t>Table NF 3.0</t>
  </si>
  <si>
    <t>Table NF 4.0</t>
  </si>
  <si>
    <t>Table NF 5.0</t>
  </si>
  <si>
    <t>Table NF 6.0</t>
  </si>
  <si>
    <t>UCITS</t>
  </si>
  <si>
    <t>Number of Funds</t>
  </si>
  <si>
    <t>AIF</t>
  </si>
  <si>
    <t>Millions of euro</t>
  </si>
  <si>
    <t>Europe</t>
  </si>
  <si>
    <t>Net Assets</t>
  </si>
  <si>
    <t>Net Sales</t>
  </si>
  <si>
    <t>TOTAL</t>
  </si>
  <si>
    <t>ARIS</t>
  </si>
  <si>
    <t>Millions of national currency</t>
  </si>
  <si>
    <t>Equity</t>
  </si>
  <si>
    <t>Fixed-income</t>
  </si>
  <si>
    <t>Other</t>
  </si>
  <si>
    <t>Bond</t>
  </si>
  <si>
    <t>Multi-asset</t>
  </si>
  <si>
    <t>EuSEFs</t>
  </si>
  <si>
    <t>EuVECAs</t>
  </si>
  <si>
    <t>ELTIFs</t>
  </si>
  <si>
    <t>LTS &amp; Retirement</t>
  </si>
  <si>
    <t>Securization</t>
  </si>
  <si>
    <t>Private Equity</t>
  </si>
  <si>
    <t>Hedge</t>
  </si>
  <si>
    <t>Open-ended</t>
  </si>
  <si>
    <t>Closed-ended</t>
  </si>
  <si>
    <t>Abbreviations</t>
  </si>
  <si>
    <t>Of which</t>
  </si>
  <si>
    <t>Total Net Sales of Institutional Funds</t>
  </si>
  <si>
    <t>Total Sales</t>
  </si>
  <si>
    <t>Total Sales of Institutional Funds</t>
  </si>
  <si>
    <t>Total Redemptions</t>
  </si>
  <si>
    <t>Total Redemptions of Institutional Funds</t>
  </si>
  <si>
    <t>Total Net Sales</t>
  </si>
  <si>
    <t>Total Net Assets, Net Sales and Number of UCITS and AIF</t>
  </si>
  <si>
    <t>TOTAL NET ASSETS OF AIF</t>
  </si>
  <si>
    <t>TOTAL NET SALES OF AIF</t>
  </si>
  <si>
    <t>TOTAL SALES OF AIF</t>
  </si>
  <si>
    <t>TOTAL REDEMPTIONS FROM AIF</t>
  </si>
  <si>
    <t>ETF</t>
  </si>
  <si>
    <t>FOF</t>
  </si>
  <si>
    <t>Long-term savings and retirement funds</t>
  </si>
  <si>
    <t>Alternative investment funds</t>
  </si>
  <si>
    <t>Alternative return innovative strategies</t>
  </si>
  <si>
    <t>European long-term investment funds</t>
  </si>
  <si>
    <t>Exchange-traded funds</t>
  </si>
  <si>
    <t>European social entrepreneurship funds</t>
  </si>
  <si>
    <t>European venture capital funds</t>
  </si>
  <si>
    <t>Fund of funds</t>
  </si>
  <si>
    <t>Undertakings for Collective Investment in Transferable Securities</t>
  </si>
  <si>
    <t>Exchange rate to EUR</t>
  </si>
  <si>
    <t xml:space="preserve">End of quarter </t>
  </si>
  <si>
    <t>Quarterly average</t>
  </si>
  <si>
    <r>
      <rPr>
        <b/>
        <sz val="12"/>
        <color rgb="FF0099CC"/>
        <rFont val="Segoe UI"/>
        <family val="2"/>
      </rPr>
      <t xml:space="preserve">BGN </t>
    </r>
    <r>
      <rPr>
        <sz val="12"/>
        <color rgb="FF0099CC"/>
        <rFont val="Segoe UI"/>
        <family val="2"/>
      </rPr>
      <t>- Bulgaria (Lev)</t>
    </r>
  </si>
  <si>
    <r>
      <rPr>
        <b/>
        <sz val="12"/>
        <color rgb="FF0099CC"/>
        <rFont val="Segoe UI"/>
        <family val="2"/>
      </rPr>
      <t>CHF</t>
    </r>
    <r>
      <rPr>
        <sz val="12"/>
        <color rgb="FF0099CC"/>
        <rFont val="Segoe UI"/>
        <family val="2"/>
      </rPr>
      <t xml:space="preserve"> - Switzerland (Franc)</t>
    </r>
  </si>
  <si>
    <r>
      <rPr>
        <b/>
        <sz val="12"/>
        <color rgb="FF0099CC"/>
        <rFont val="Segoe UI"/>
        <family val="2"/>
      </rPr>
      <t>CZK</t>
    </r>
    <r>
      <rPr>
        <sz val="12"/>
        <color rgb="FF0099CC"/>
        <rFont val="Segoe UI"/>
        <family val="2"/>
      </rPr>
      <t xml:space="preserve"> - Czech Republic (Koruna)</t>
    </r>
  </si>
  <si>
    <r>
      <rPr>
        <b/>
        <sz val="12"/>
        <color rgb="FF0099CC"/>
        <rFont val="Segoe UI"/>
        <family val="2"/>
      </rPr>
      <t>DKK</t>
    </r>
    <r>
      <rPr>
        <sz val="12"/>
        <color rgb="FF0099CC"/>
        <rFont val="Segoe UI"/>
        <family val="2"/>
      </rPr>
      <t xml:space="preserve"> - Denmark (Krone)</t>
    </r>
  </si>
  <si>
    <r>
      <rPr>
        <b/>
        <sz val="12"/>
        <color rgb="FF0099CC"/>
        <rFont val="Segoe UI"/>
        <family val="2"/>
      </rPr>
      <t xml:space="preserve">GBP </t>
    </r>
    <r>
      <rPr>
        <sz val="12"/>
        <color rgb="FF0099CC"/>
        <rFont val="Segoe UI"/>
        <family val="2"/>
      </rPr>
      <t>- United Kingdom (Pound)</t>
    </r>
  </si>
  <si>
    <r>
      <rPr>
        <b/>
        <sz val="12"/>
        <color rgb="FF0099CC"/>
        <rFont val="Segoe UI"/>
        <family val="2"/>
      </rPr>
      <t>HRK</t>
    </r>
    <r>
      <rPr>
        <sz val="12"/>
        <color rgb="FF0099CC"/>
        <rFont val="Segoe UI"/>
        <family val="2"/>
      </rPr>
      <t xml:space="preserve"> - Croatian Kuna</t>
    </r>
  </si>
  <si>
    <r>
      <rPr>
        <b/>
        <sz val="12"/>
        <color rgb="FF0099CC"/>
        <rFont val="Segoe UI"/>
        <family val="2"/>
      </rPr>
      <t>HUF</t>
    </r>
    <r>
      <rPr>
        <sz val="12"/>
        <color rgb="FF0099CC"/>
        <rFont val="Segoe UI"/>
        <family val="2"/>
      </rPr>
      <t xml:space="preserve"> - Hungary (Forint)</t>
    </r>
  </si>
  <si>
    <r>
      <rPr>
        <b/>
        <sz val="12"/>
        <color rgb="FF0099CC"/>
        <rFont val="Segoe UI"/>
        <family val="2"/>
      </rPr>
      <t>NOK</t>
    </r>
    <r>
      <rPr>
        <sz val="12"/>
        <color rgb="FF0099CC"/>
        <rFont val="Segoe UI"/>
        <family val="2"/>
      </rPr>
      <t xml:space="preserve"> - Norway (Krone)</t>
    </r>
  </si>
  <si>
    <r>
      <rPr>
        <b/>
        <sz val="12"/>
        <color rgb="FF0099CC"/>
        <rFont val="Segoe UI"/>
        <family val="2"/>
      </rPr>
      <t>PLN</t>
    </r>
    <r>
      <rPr>
        <sz val="12"/>
        <color rgb="FF0099CC"/>
        <rFont val="Segoe UI"/>
        <family val="2"/>
      </rPr>
      <t xml:space="preserve"> - Poland (Zloty)</t>
    </r>
  </si>
  <si>
    <r>
      <rPr>
        <b/>
        <sz val="12"/>
        <color rgb="FF0099CC"/>
        <rFont val="Segoe UI"/>
        <family val="2"/>
      </rPr>
      <t>RON</t>
    </r>
    <r>
      <rPr>
        <sz val="12"/>
        <color rgb="FF0099CC"/>
        <rFont val="Segoe UI"/>
        <family val="2"/>
      </rPr>
      <t xml:space="preserve"> - Romania (Leu)</t>
    </r>
  </si>
  <si>
    <r>
      <rPr>
        <b/>
        <sz val="12"/>
        <color rgb="FF0099CC"/>
        <rFont val="Segoe UI"/>
        <family val="2"/>
      </rPr>
      <t>SEK</t>
    </r>
    <r>
      <rPr>
        <sz val="12"/>
        <color rgb="FF0099CC"/>
        <rFont val="Segoe UI"/>
        <family val="2"/>
      </rPr>
      <t xml:space="preserve"> - Sweden (Krona)</t>
    </r>
  </si>
  <si>
    <r>
      <rPr>
        <b/>
        <sz val="12"/>
        <color rgb="FF0099CC"/>
        <rFont val="Segoe UI"/>
        <family val="2"/>
      </rPr>
      <t>TRL</t>
    </r>
    <r>
      <rPr>
        <sz val="12"/>
        <color rgb="FF0099CC"/>
        <rFont val="Segoe UI"/>
        <family val="2"/>
      </rPr>
      <t xml:space="preserve"> - Turkish Lira</t>
    </r>
  </si>
  <si>
    <t xml:space="preserve">Total Sales </t>
  </si>
  <si>
    <t>Total Net Assets of Other Funds</t>
  </si>
  <si>
    <t>Total Net Sales of Other Funds</t>
  </si>
  <si>
    <t>Total Sales of Other Funds</t>
  </si>
  <si>
    <t>Total Redemptions of Other Funds</t>
  </si>
  <si>
    <t xml:space="preserve">Equity </t>
  </si>
  <si>
    <t>Money Market</t>
  </si>
  <si>
    <t>Guaranteed</t>
  </si>
  <si>
    <t>Real Estate</t>
  </si>
  <si>
    <t>Securitization</t>
  </si>
  <si>
    <t xml:space="preserve"> </t>
  </si>
  <si>
    <t>UCITS ETF, Net Assets</t>
  </si>
  <si>
    <t>UCITS FOF, Net Assets</t>
  </si>
  <si>
    <t>UCITS, Net Sales</t>
  </si>
  <si>
    <t>UCITS ETF, Net Sales</t>
  </si>
  <si>
    <t>UCITS FOF, Net Sales</t>
  </si>
  <si>
    <t>UCITS, Sales</t>
  </si>
  <si>
    <t>UCITS ETF, Sales</t>
  </si>
  <si>
    <t>UCITS FOF, Sales</t>
  </si>
  <si>
    <t>UCITS, Redemptions</t>
  </si>
  <si>
    <t>UCITS ETF, Redemptions</t>
  </si>
  <si>
    <t>UCITS FOF, Redemptions</t>
  </si>
  <si>
    <t>UCITS, Net Assets</t>
  </si>
  <si>
    <t>UCITS, Number of Funds</t>
  </si>
  <si>
    <t>UCITS ETF, Number of Funds</t>
  </si>
  <si>
    <t>UCITS FOF, Number of Funds</t>
  </si>
  <si>
    <t>AIF, Redemptions</t>
  </si>
  <si>
    <t>AIF, Net Assets</t>
  </si>
  <si>
    <t>AIF ETF, Net Assets</t>
  </si>
  <si>
    <t>AIF FOF, Net Assets</t>
  </si>
  <si>
    <t>AIF INSTITUTIONAL FUNDS, Net Assets</t>
  </si>
  <si>
    <t>AIF, Net Sales</t>
  </si>
  <si>
    <t>AIF ETF, Net Sales</t>
  </si>
  <si>
    <t>AIF FOF, Net Sales</t>
  </si>
  <si>
    <t>AIF INSTITUTIONAL FUNDS, Net Sales</t>
  </si>
  <si>
    <t>AIF, Sales</t>
  </si>
  <si>
    <t>Money market</t>
  </si>
  <si>
    <t>AIF ETF, Sales</t>
  </si>
  <si>
    <t>AIF FOF, Sales</t>
  </si>
  <si>
    <t>AIF ETF, Redemptions</t>
  </si>
  <si>
    <t>AIF FOF, Redemptions</t>
  </si>
  <si>
    <t>AIF OTHER FUNDS, Net Assets</t>
  </si>
  <si>
    <t>AIF OTHER FUNDS, Net Sales</t>
  </si>
  <si>
    <t>AIF INSTITUTIONAL FUNDS, Redemptions</t>
  </si>
  <si>
    <t>AIF, Number of Funds</t>
  </si>
  <si>
    <t>AIF ETF, Number of Funds</t>
  </si>
  <si>
    <t>AIF FOF, Number of Funds</t>
  </si>
  <si>
    <t>AIF INSTITUTIONAL FUNDS, Number of Funds</t>
  </si>
  <si>
    <t>NUMBER OF FUNDS</t>
  </si>
  <si>
    <t>Total Number of UCITS Funds</t>
  </si>
  <si>
    <t>Total Number of UCITS ETFs and UCITS Funds of Funds</t>
  </si>
  <si>
    <t>Total Number of AIF Funds</t>
  </si>
  <si>
    <t>Total Number of AIF Other Funds</t>
  </si>
  <si>
    <t>Total Number of AIF ETFs and Funds of Funds</t>
  </si>
  <si>
    <t>Total Number of AIF Institutional Funds</t>
  </si>
  <si>
    <t>Total Net Assets</t>
  </si>
  <si>
    <t>AIF OTHER FUNDS, Redemptions</t>
  </si>
  <si>
    <t>AIF INSTITUTIONAL FUNDS, Sales</t>
  </si>
  <si>
    <t>AIF OTHER FUNDS, Number of Funds</t>
  </si>
  <si>
    <t>AIF OTHER FUNDS, Sales</t>
  </si>
  <si>
    <t>CUMULATIVE NET SALES, YEAR TO DATE</t>
  </si>
  <si>
    <t>Table 1.26</t>
  </si>
  <si>
    <t>Table 1.27</t>
  </si>
  <si>
    <t>Table 1.28</t>
  </si>
  <si>
    <t>Net sales of UCITS and AIF, year to date</t>
  </si>
  <si>
    <t>Net sales of UCITS, year to date</t>
  </si>
  <si>
    <t>Net sales of AIF, year to date</t>
  </si>
  <si>
    <t>UCITS, Net Sales YTD</t>
  </si>
  <si>
    <t>UCITS &amp; AIF, Net Sales YTD</t>
  </si>
  <si>
    <t>AIF, Net Sales YTD</t>
  </si>
  <si>
    <t>YTD</t>
  </si>
  <si>
    <t>Year to date</t>
  </si>
  <si>
    <t>Total Net Assets, Net Sales and Number of ETF Funds</t>
  </si>
  <si>
    <t>Total Net Assets, Net Sales and Number of Funds of Funds</t>
  </si>
  <si>
    <t>Table 2.26</t>
  </si>
  <si>
    <t>Table 2.27</t>
  </si>
  <si>
    <t>Table 1.29</t>
  </si>
  <si>
    <t>Table 1.30</t>
  </si>
  <si>
    <t>ETF, Number of Funds</t>
  </si>
  <si>
    <t>ETF, Net Sales</t>
  </si>
  <si>
    <t>ETF, Net Assets</t>
  </si>
  <si>
    <t>FOF, Number of Funds</t>
  </si>
  <si>
    <t>FOF, Net Sales</t>
  </si>
  <si>
    <t>FOF, Net Assets</t>
  </si>
  <si>
    <t xml:space="preserve">--- </t>
  </si>
  <si>
    <t>---</t>
  </si>
  <si>
    <t>2017:Q2</t>
  </si>
  <si>
    <t>Austria</t>
  </si>
  <si>
    <t>Belgium</t>
  </si>
  <si>
    <t>Bulgaria</t>
  </si>
  <si>
    <t>Croatia</t>
  </si>
  <si>
    <t>Cyprus</t>
  </si>
  <si>
    <t>Czech Republic</t>
  </si>
  <si>
    <t>Denmark</t>
  </si>
  <si>
    <t>Finland</t>
  </si>
  <si>
    <t>France</t>
  </si>
  <si>
    <t>Germany</t>
  </si>
  <si>
    <t>Greece</t>
  </si>
  <si>
    <t>Hungary</t>
  </si>
  <si>
    <t>Ireland</t>
  </si>
  <si>
    <t>Italy</t>
  </si>
  <si>
    <t>Liechtenstein</t>
  </si>
  <si>
    <t>Luxembourg</t>
  </si>
  <si>
    <t>Malta</t>
  </si>
  <si>
    <t>Netherlands</t>
  </si>
  <si>
    <t>Norway</t>
  </si>
  <si>
    <t>Poland</t>
  </si>
  <si>
    <t>Portugal</t>
  </si>
  <si>
    <t>Romania</t>
  </si>
  <si>
    <t>Slovakia</t>
  </si>
  <si>
    <t>Slovenia</t>
  </si>
  <si>
    <t>Spain</t>
  </si>
  <si>
    <t>Sweden</t>
  </si>
  <si>
    <t>Switzerland</t>
  </si>
  <si>
    <t>Turkey</t>
  </si>
  <si>
    <t>United Kingdom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</si>
</sst>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64" formatCode="#,##0.0"/>
    <numFmt numFmtId="165" formatCode="#,##0.00000"/>
    <numFmt numFmtId="166" formatCode="#,##0.000"/>
    <numFmt numFmtId="167" formatCode="#,##0.0000"/>
  </numFmts>
  <fonts count="34" x14ac:knownFonts="1">
    <font>
      <sz val="11"/>
      <color theme="1"/>
      <name val="Calibri"/>
      <family val="2"/>
      <scheme val="minor"/>
    </font>
    <font>
      <sz val="8"/>
      <name val="Times New Roman"/>
      <family val="1"/>
    </font>
    <font>
      <sz val="11"/>
      <color theme="1"/>
      <name val="Times New Roman"/>
      <family val="1"/>
    </font>
    <font>
      <b/>
      <sz val="10"/>
      <name val="Times New Roman"/>
      <family val="1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6" tint="-0.499984740745262"/>
      <name val="Segoe UI"/>
      <family val="2"/>
    </font>
    <font>
      <sz val="11"/>
      <color theme="1"/>
      <name val="Segoe UI"/>
      <family val="2"/>
    </font>
    <font>
      <sz val="8"/>
      <color theme="6" tint="-0.499984740745262"/>
      <name val="Segoe UI"/>
      <family val="2"/>
    </font>
    <font>
      <sz val="11"/>
      <color theme="0"/>
      <name val="Segoe UI"/>
      <family val="2"/>
    </font>
    <font>
      <b/>
      <sz val="11"/>
      <color theme="0"/>
      <name val="Segoe UI"/>
      <family val="2"/>
    </font>
    <font>
      <b/>
      <sz val="11"/>
      <color theme="1"/>
      <name val="Segoe UI"/>
      <family val="2"/>
    </font>
    <font>
      <b/>
      <sz val="11"/>
      <color theme="6" tint="-0.499984740745262"/>
      <name val="Segoe UI"/>
      <family val="2"/>
    </font>
    <font>
      <sz val="8"/>
      <name val="Segoe UI"/>
      <family val="2"/>
    </font>
    <font>
      <sz val="11"/>
      <color theme="6" tint="-0.499984740745262"/>
      <name val="Segoe UI"/>
      <family val="2"/>
    </font>
    <font>
      <sz val="11"/>
      <color theme="6" tint="-0.499984740745262"/>
      <name val="Calibri"/>
      <family val="2"/>
      <scheme val="minor"/>
    </font>
    <font>
      <b/>
      <sz val="11"/>
      <color rgb="FF0099CC"/>
      <name val="Segoe UI"/>
      <family val="2"/>
    </font>
    <font>
      <sz val="11"/>
      <color rgb="FF0099CC"/>
      <name val="Segoe UI"/>
      <family val="2"/>
    </font>
    <font>
      <b/>
      <sz val="12"/>
      <color rgb="FF0099CC"/>
      <name val="Segoe UI"/>
      <family val="2"/>
    </font>
    <font>
      <b/>
      <i/>
      <sz val="11"/>
      <color theme="0"/>
      <name val="Segoe UI"/>
      <family val="2"/>
    </font>
    <font>
      <u/>
      <sz val="11"/>
      <color theme="10"/>
      <name val="Calibri"/>
      <family val="2"/>
      <scheme val="minor"/>
    </font>
    <font>
      <b/>
      <sz val="16"/>
      <color theme="6" tint="-0.499984740745262"/>
      <name val="Segoe UI"/>
      <family val="2"/>
    </font>
    <font>
      <u/>
      <sz val="8"/>
      <name val="Segoe UI"/>
      <family val="2"/>
    </font>
    <font>
      <b/>
      <sz val="16"/>
      <color rgb="FF0099CC"/>
      <name val="Segoe UI"/>
      <family val="2"/>
    </font>
    <font>
      <sz val="9"/>
      <color theme="6" tint="-0.499984740745262"/>
      <name val="Segoe UI"/>
      <family val="2"/>
    </font>
    <font>
      <u/>
      <sz val="11"/>
      <color theme="10"/>
      <name val="Segoe UI"/>
      <family val="2"/>
    </font>
    <font>
      <b/>
      <sz val="10"/>
      <name val="Segoe UI"/>
      <family val="2"/>
    </font>
    <font>
      <sz val="12"/>
      <color theme="6" tint="-0.499984740745262"/>
      <name val="Segoe UI"/>
      <family val="2"/>
    </font>
    <font>
      <sz val="12"/>
      <color theme="1"/>
      <name val="Segoe UI"/>
      <family val="2"/>
    </font>
    <font>
      <sz val="12"/>
      <color theme="1"/>
      <name val="Calibri"/>
      <family val="2"/>
      <scheme val="minor"/>
    </font>
    <font>
      <sz val="12"/>
      <color rgb="FF0099CC"/>
      <name val="Segoe UI"/>
      <family val="2"/>
    </font>
    <font>
      <sz val="10"/>
      <name val="Arial"/>
      <family val="2"/>
    </font>
    <font>
      <sz val="8"/>
      <name val="Arial"/>
      <family val="2"/>
    </font>
    <font>
      <b/>
      <sz val="11"/>
      <color theme="6" tint="-0.49998474074526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99CC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/>
      <right/>
      <top/>
      <bottom style="dashed">
        <color rgb="FFC0C0C0"/>
      </bottom>
      <diagonal/>
    </border>
    <border>
      <left style="medium">
        <color theme="0"/>
      </left>
      <right/>
      <top/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 style="medium">
        <color theme="0" tint="-4.9989318521683403E-2"/>
      </top>
      <bottom/>
      <diagonal/>
    </border>
    <border>
      <left/>
      <right/>
      <top/>
      <bottom style="medium">
        <color theme="0" tint="-4.9989318521683403E-2"/>
      </bottom>
      <diagonal/>
    </border>
  </borders>
  <cellStyleXfs count="4">
    <xf numFmtId="0" fontId="0" fillId="0" borderId="0"/>
    <xf numFmtId="43" fontId="5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31" fillId="0" borderId="0"/>
  </cellStyleXfs>
  <cellXfs count="170">
    <xf numFmtId="0" fontId="0" fillId="0" borderId="0" xfId="0"/>
    <xf numFmtId="164" fontId="7" fillId="0" borderId="0" xfId="0" applyNumberFormat="1" applyFont="1"/>
    <xf numFmtId="164" fontId="8" fillId="0" borderId="0" xfId="0" applyNumberFormat="1" applyFont="1" applyProtection="1">
      <protection locked="0"/>
    </xf>
    <xf numFmtId="0" fontId="7" fillId="0" borderId="0" xfId="0" applyFont="1"/>
    <xf numFmtId="164" fontId="16" fillId="0" borderId="0" xfId="0" applyNumberFormat="1" applyFont="1" applyProtection="1">
      <protection locked="0"/>
    </xf>
    <xf numFmtId="0" fontId="17" fillId="0" borderId="0" xfId="0" applyFont="1" applyBorder="1" applyAlignment="1">
      <alignment horizontal="left"/>
    </xf>
    <xf numFmtId="164" fontId="14" fillId="0" borderId="0" xfId="0" applyNumberFormat="1" applyFont="1"/>
    <xf numFmtId="164" fontId="7" fillId="3" borderId="0" xfId="0" applyNumberFormat="1" applyFont="1" applyFill="1" applyBorder="1" applyAlignment="1">
      <alignment horizontal="right"/>
    </xf>
    <xf numFmtId="0" fontId="8" fillId="0" borderId="0" xfId="0" applyFont="1" applyBorder="1" applyAlignment="1">
      <alignment wrapText="1"/>
    </xf>
    <xf numFmtId="0" fontId="8" fillId="0" borderId="0" xfId="0" applyFont="1" applyFill="1" applyBorder="1" applyAlignment="1">
      <alignment horizontal="center"/>
    </xf>
    <xf numFmtId="0" fontId="13" fillId="0" borderId="0" xfId="0" applyFont="1"/>
    <xf numFmtId="0" fontId="22" fillId="0" borderId="0" xfId="0" applyFont="1" applyBorder="1"/>
    <xf numFmtId="0" fontId="22" fillId="0" borderId="0" xfId="0" applyFont="1"/>
    <xf numFmtId="0" fontId="12" fillId="0" borderId="0" xfId="0" applyFont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18" fillId="0" borderId="0" xfId="0" applyFont="1" applyBorder="1" applyAlignment="1"/>
    <xf numFmtId="0" fontId="13" fillId="0" borderId="0" xfId="0" applyFont="1" applyBorder="1" applyAlignment="1">
      <alignment vertical="center"/>
    </xf>
    <xf numFmtId="0" fontId="24" fillId="0" borderId="0" xfId="0" applyFont="1" applyBorder="1" applyAlignment="1"/>
    <xf numFmtId="0" fontId="26" fillId="0" borderId="0" xfId="0" applyFont="1"/>
    <xf numFmtId="0" fontId="24" fillId="0" borderId="2" xfId="0" applyFont="1" applyBorder="1" applyAlignment="1"/>
    <xf numFmtId="0" fontId="13" fillId="0" borderId="0" xfId="0" applyFont="1" applyAlignment="1">
      <alignment wrapText="1"/>
    </xf>
    <xf numFmtId="0" fontId="13" fillId="0" borderId="0" xfId="0" applyFont="1" applyFill="1" applyAlignment="1">
      <alignment horizontal="center"/>
    </xf>
    <xf numFmtId="0" fontId="18" fillId="0" borderId="2" xfId="0" applyFont="1" applyBorder="1" applyAlignment="1"/>
    <xf numFmtId="0" fontId="27" fillId="0" borderId="2" xfId="0" applyFont="1" applyBorder="1" applyAlignment="1"/>
    <xf numFmtId="0" fontId="28" fillId="0" borderId="0" xfId="0" applyFont="1"/>
    <xf numFmtId="0" fontId="27" fillId="0" borderId="0" xfId="0" applyFont="1" applyBorder="1" applyAlignment="1"/>
    <xf numFmtId="0" fontId="29" fillId="0" borderId="0" xfId="0" applyFont="1"/>
    <xf numFmtId="0" fontId="14" fillId="0" borderId="0" xfId="0" applyFont="1" applyBorder="1" applyAlignment="1"/>
    <xf numFmtId="0" fontId="27" fillId="0" borderId="0" xfId="0" applyFont="1" applyBorder="1"/>
    <xf numFmtId="0" fontId="30" fillId="0" borderId="0" xfId="0" applyFont="1" applyBorder="1" applyAlignment="1">
      <alignment horizontal="left"/>
    </xf>
    <xf numFmtId="164" fontId="14" fillId="2" borderId="1" xfId="0" applyNumberFormat="1" applyFont="1" applyFill="1" applyBorder="1" applyAlignment="1">
      <alignment horizontal="right"/>
    </xf>
    <xf numFmtId="164" fontId="14" fillId="2" borderId="4" xfId="0" applyNumberFormat="1" applyFont="1" applyFill="1" applyBorder="1" applyAlignment="1">
      <alignment horizontal="right"/>
    </xf>
    <xf numFmtId="164" fontId="14" fillId="0" borderId="0" xfId="0" applyNumberFormat="1" applyFont="1" applyFill="1" applyBorder="1" applyAlignment="1">
      <alignment horizontal="right"/>
    </xf>
    <xf numFmtId="164" fontId="11" fillId="0" borderId="0" xfId="0" applyNumberFormat="1" applyFont="1"/>
    <xf numFmtId="164" fontId="14" fillId="3" borderId="0" xfId="0" applyNumberFormat="1" applyFont="1" applyFill="1" applyBorder="1" applyAlignment="1">
      <alignment horizontal="right"/>
    </xf>
    <xf numFmtId="0" fontId="25" fillId="0" borderId="0" xfId="2" applyFont="1" applyFill="1" applyBorder="1" applyAlignment="1">
      <alignment horizontal="center" vertical="center"/>
    </xf>
    <xf numFmtId="164" fontId="7" fillId="0" borderId="0" xfId="0" applyNumberFormat="1" applyFont="1" applyBorder="1"/>
    <xf numFmtId="164" fontId="14" fillId="0" borderId="0" xfId="0" applyNumberFormat="1" applyFont="1" applyBorder="1"/>
    <xf numFmtId="164" fontId="2" fillId="0" borderId="0" xfId="0" applyNumberFormat="1" applyFont="1" applyProtection="1">
      <protection locked="0"/>
    </xf>
    <xf numFmtId="164" fontId="0" fillId="0" borderId="0" xfId="0" applyNumberFormat="1"/>
    <xf numFmtId="164" fontId="1" fillId="0" borderId="0" xfId="0" applyNumberFormat="1" applyFont="1" applyProtection="1">
      <protection locked="0"/>
    </xf>
    <xf numFmtId="164" fontId="3" fillId="0" borderId="0" xfId="0" applyNumberFormat="1" applyFont="1" applyProtection="1">
      <protection locked="0"/>
    </xf>
    <xf numFmtId="164" fontId="0" fillId="0" borderId="0" xfId="0" applyNumberFormat="1" applyBorder="1"/>
    <xf numFmtId="164" fontId="17" fillId="0" borderId="0" xfId="0" applyNumberFormat="1" applyFont="1" applyFill="1" applyBorder="1"/>
    <xf numFmtId="164" fontId="17" fillId="0" borderId="0" xfId="0" applyNumberFormat="1" applyFont="1" applyBorder="1"/>
    <xf numFmtId="164" fontId="18" fillId="0" borderId="0" xfId="0" applyNumberFormat="1" applyFont="1" applyBorder="1"/>
    <xf numFmtId="164" fontId="4" fillId="0" borderId="0" xfId="0" applyNumberFormat="1" applyFont="1" applyBorder="1"/>
    <xf numFmtId="164" fontId="17" fillId="0" borderId="0" xfId="0" applyNumberFormat="1" applyFont="1" applyBorder="1" applyAlignment="1">
      <alignment horizontal="left"/>
    </xf>
    <xf numFmtId="164" fontId="7" fillId="3" borderId="0" xfId="0" applyNumberFormat="1" applyFont="1" applyFill="1"/>
    <xf numFmtId="164" fontId="10" fillId="4" borderId="0" xfId="0" applyNumberFormat="1" applyFont="1" applyFill="1" applyBorder="1" applyAlignment="1">
      <alignment horizontal="left"/>
    </xf>
    <xf numFmtId="164" fontId="16" fillId="0" borderId="0" xfId="0" applyNumberFormat="1" applyFont="1" applyBorder="1" applyAlignment="1">
      <alignment horizontal="left"/>
    </xf>
    <xf numFmtId="164" fontId="17" fillId="0" borderId="0" xfId="0" applyNumberFormat="1" applyFont="1" applyAlignment="1">
      <alignment horizontal="left"/>
    </xf>
    <xf numFmtId="164" fontId="7" fillId="0" borderId="0" xfId="0" applyNumberFormat="1" applyFont="1" applyFill="1"/>
    <xf numFmtId="164" fontId="19" fillId="4" borderId="0" xfId="0" applyNumberFormat="1" applyFont="1" applyFill="1" applyBorder="1" applyAlignment="1">
      <alignment horizontal="left"/>
    </xf>
    <xf numFmtId="164" fontId="12" fillId="0" borderId="0" xfId="0" applyNumberFormat="1" applyFont="1" applyBorder="1"/>
    <xf numFmtId="164" fontId="0" fillId="3" borderId="0" xfId="0" applyNumberFormat="1" applyFill="1"/>
    <xf numFmtId="164" fontId="12" fillId="0" borderId="0" xfId="0" applyNumberFormat="1" applyFont="1"/>
    <xf numFmtId="164" fontId="7" fillId="0" borderId="0" xfId="0" applyNumberFormat="1" applyFont="1" applyProtection="1">
      <protection locked="0"/>
    </xf>
    <xf numFmtId="164" fontId="13" fillId="0" borderId="0" xfId="0" applyNumberFormat="1" applyFont="1" applyProtection="1">
      <protection locked="0"/>
    </xf>
    <xf numFmtId="164" fontId="9" fillId="4" borderId="0" xfId="0" applyNumberFormat="1" applyFont="1" applyFill="1" applyBorder="1" applyAlignment="1">
      <alignment horizontal="left"/>
    </xf>
    <xf numFmtId="164" fontId="26" fillId="0" borderId="0" xfId="0" applyNumberFormat="1" applyFont="1" applyProtection="1">
      <protection locked="0"/>
    </xf>
    <xf numFmtId="3" fontId="14" fillId="0" borderId="0" xfId="1" applyNumberFormat="1" applyFont="1" applyBorder="1" applyAlignment="1">
      <alignment horizontal="right"/>
    </xf>
    <xf numFmtId="3" fontId="14" fillId="2" borderId="4" xfId="0" applyNumberFormat="1" applyFont="1" applyFill="1" applyBorder="1" applyAlignment="1">
      <alignment horizontal="right"/>
    </xf>
    <xf numFmtId="3" fontId="14" fillId="0" borderId="0" xfId="0" applyNumberFormat="1" applyFont="1" applyBorder="1" applyAlignment="1">
      <alignment horizontal="left"/>
    </xf>
    <xf numFmtId="3" fontId="14" fillId="0" borderId="0" xfId="0" applyNumberFormat="1" applyFont="1" applyBorder="1" applyAlignment="1">
      <alignment horizontal="right"/>
    </xf>
    <xf numFmtId="3" fontId="12" fillId="2" borderId="4" xfId="0" applyNumberFormat="1" applyFont="1" applyFill="1" applyBorder="1" applyAlignment="1">
      <alignment horizontal="right"/>
    </xf>
    <xf numFmtId="3" fontId="12" fillId="0" borderId="0" xfId="0" applyNumberFormat="1" applyFont="1" applyBorder="1" applyAlignment="1">
      <alignment horizontal="left"/>
    </xf>
    <xf numFmtId="3" fontId="14" fillId="0" borderId="0" xfId="0" applyNumberFormat="1" applyFont="1" applyFill="1" applyBorder="1" applyAlignment="1">
      <alignment horizontal="right"/>
    </xf>
    <xf numFmtId="3" fontId="12" fillId="0" borderId="0" xfId="0" applyNumberFormat="1" applyFont="1" applyFill="1" applyBorder="1" applyAlignment="1">
      <alignment horizontal="right"/>
    </xf>
    <xf numFmtId="3" fontId="14" fillId="2" borderId="6" xfId="0" applyNumberFormat="1" applyFont="1" applyFill="1" applyBorder="1" applyAlignment="1">
      <alignment horizontal="right"/>
    </xf>
    <xf numFmtId="3" fontId="14" fillId="2" borderId="0" xfId="1" applyNumberFormat="1" applyFont="1" applyFill="1" applyBorder="1" applyAlignment="1">
      <alignment horizontal="right" vertical="center"/>
    </xf>
    <xf numFmtId="3" fontId="14" fillId="3" borderId="0" xfId="0" applyNumberFormat="1" applyFont="1" applyFill="1" applyBorder="1" applyAlignment="1">
      <alignment horizontal="right"/>
    </xf>
    <xf numFmtId="3" fontId="14" fillId="3" borderId="5" xfId="0" applyNumberFormat="1" applyFont="1" applyFill="1" applyBorder="1" applyAlignment="1">
      <alignment horizontal="right"/>
    </xf>
    <xf numFmtId="3" fontId="14" fillId="3" borderId="0" xfId="1" applyNumberFormat="1" applyFont="1" applyFill="1" applyBorder="1" applyAlignment="1">
      <alignment horizontal="right" vertical="center"/>
    </xf>
    <xf numFmtId="3" fontId="12" fillId="2" borderId="6" xfId="0" applyNumberFormat="1" applyFont="1" applyFill="1" applyBorder="1" applyAlignment="1">
      <alignment horizontal="right"/>
    </xf>
    <xf numFmtId="3" fontId="12" fillId="2" borderId="0" xfId="1" applyNumberFormat="1" applyFont="1" applyFill="1" applyBorder="1" applyAlignment="1">
      <alignment horizontal="right" vertical="center"/>
    </xf>
    <xf numFmtId="3" fontId="14" fillId="0" borderId="0" xfId="0" applyNumberFormat="1" applyFont="1"/>
    <xf numFmtId="3" fontId="7" fillId="0" borderId="0" xfId="0" applyNumberFormat="1" applyFont="1"/>
    <xf numFmtId="3" fontId="16" fillId="0" borderId="0" xfId="0" applyNumberFormat="1" applyFont="1" applyProtection="1">
      <protection locked="0"/>
    </xf>
    <xf numFmtId="3" fontId="8" fillId="0" borderId="0" xfId="0" applyNumberFormat="1" applyFont="1" applyProtection="1">
      <protection locked="0"/>
    </xf>
    <xf numFmtId="3" fontId="14" fillId="0" borderId="0" xfId="0" applyNumberFormat="1" applyFont="1" applyBorder="1"/>
    <xf numFmtId="3" fontId="17" fillId="0" borderId="0" xfId="0" applyNumberFormat="1" applyFont="1" applyBorder="1" applyAlignment="1">
      <alignment horizontal="left"/>
    </xf>
    <xf numFmtId="3" fontId="14" fillId="2" borderId="0" xfId="0" applyNumberFormat="1" applyFont="1" applyFill="1" applyBorder="1" applyAlignment="1">
      <alignment horizontal="right"/>
    </xf>
    <xf numFmtId="3" fontId="7" fillId="3" borderId="0" xfId="0" applyNumberFormat="1" applyFont="1" applyFill="1"/>
    <xf numFmtId="3" fontId="12" fillId="2" borderId="0" xfId="0" applyNumberFormat="1" applyFont="1" applyFill="1" applyBorder="1" applyAlignment="1">
      <alignment horizontal="right"/>
    </xf>
    <xf numFmtId="3" fontId="14" fillId="2" borderId="1" xfId="0" applyNumberFormat="1" applyFont="1" applyFill="1" applyBorder="1" applyAlignment="1">
      <alignment horizontal="right"/>
    </xf>
    <xf numFmtId="3" fontId="14" fillId="0" borderId="0" xfId="0" applyNumberFormat="1" applyFont="1" applyAlignment="1">
      <alignment horizontal="right"/>
    </xf>
    <xf numFmtId="3" fontId="12" fillId="2" borderId="1" xfId="0" applyNumberFormat="1" applyFont="1" applyFill="1" applyBorder="1" applyAlignment="1">
      <alignment horizontal="right"/>
    </xf>
    <xf numFmtId="3" fontId="14" fillId="0" borderId="0" xfId="1" applyNumberFormat="1" applyFont="1" applyBorder="1" applyAlignment="1">
      <alignment horizontal="right" vertical="center"/>
    </xf>
    <xf numFmtId="164" fontId="6" fillId="0" borderId="0" xfId="0" applyNumberFormat="1" applyFont="1" applyBorder="1" applyAlignment="1" applyProtection="1">
      <alignment horizontal="left"/>
      <protection locked="0"/>
    </xf>
    <xf numFmtId="3" fontId="14" fillId="3" borderId="0" xfId="1" applyNumberFormat="1" applyFont="1" applyFill="1" applyBorder="1" applyAlignment="1">
      <alignment horizontal="right"/>
    </xf>
    <xf numFmtId="164" fontId="14" fillId="2" borderId="4" xfId="0" applyNumberFormat="1" applyFont="1" applyFill="1" applyBorder="1"/>
    <xf numFmtId="164" fontId="14" fillId="2" borderId="1" xfId="0" applyNumberFormat="1" applyFont="1" applyFill="1" applyBorder="1"/>
    <xf numFmtId="164" fontId="14" fillId="2" borderId="3" xfId="0" applyNumberFormat="1" applyFont="1" applyFill="1" applyBorder="1"/>
    <xf numFmtId="164" fontId="12" fillId="2" borderId="4" xfId="0" applyNumberFormat="1" applyFont="1" applyFill="1" applyBorder="1"/>
    <xf numFmtId="164" fontId="12" fillId="2" borderId="1" xfId="0" applyNumberFormat="1" applyFont="1" applyFill="1" applyBorder="1"/>
    <xf numFmtId="164" fontId="12" fillId="2" borderId="3" xfId="0" applyNumberFormat="1" applyFont="1" applyFill="1" applyBorder="1"/>
    <xf numFmtId="166" fontId="7" fillId="0" borderId="0" xfId="0" applyNumberFormat="1" applyFont="1"/>
    <xf numFmtId="164" fontId="14" fillId="2" borderId="0" xfId="0" applyNumberFormat="1" applyFont="1" applyFill="1"/>
    <xf numFmtId="164" fontId="15" fillId="0" borderId="0" xfId="0" applyNumberFormat="1" applyFont="1"/>
    <xf numFmtId="164" fontId="14" fillId="0" borderId="1" xfId="0" applyNumberFormat="1" applyFont="1" applyBorder="1"/>
    <xf numFmtId="164" fontId="12" fillId="2" borderId="0" xfId="0" applyNumberFormat="1" applyFont="1" applyFill="1"/>
    <xf numFmtId="164" fontId="14" fillId="0" borderId="3" xfId="0" applyNumberFormat="1" applyFont="1" applyBorder="1"/>
    <xf numFmtId="164" fontId="14" fillId="0" borderId="4" xfId="0" applyNumberFormat="1" applyFont="1" applyBorder="1"/>
    <xf numFmtId="164" fontId="7" fillId="3" borderId="0" xfId="0" applyNumberFormat="1" applyFont="1" applyFill="1" applyBorder="1"/>
    <xf numFmtId="164" fontId="17" fillId="3" borderId="0" xfId="0" applyNumberFormat="1" applyFont="1" applyFill="1" applyAlignment="1">
      <alignment horizontal="left"/>
    </xf>
    <xf numFmtId="164" fontId="14" fillId="3" borderId="0" xfId="0" applyNumberFormat="1" applyFont="1" applyFill="1"/>
    <xf numFmtId="164" fontId="12" fillId="3" borderId="0" xfId="0" applyNumberFormat="1" applyFont="1" applyFill="1"/>
    <xf numFmtId="164" fontId="16" fillId="0" borderId="0" xfId="0" quotePrefix="1" applyNumberFormat="1" applyFont="1" applyProtection="1">
      <protection locked="0"/>
    </xf>
    <xf numFmtId="164" fontId="14" fillId="3" borderId="1" xfId="0" applyNumberFormat="1" applyFont="1" applyFill="1" applyBorder="1"/>
    <xf numFmtId="164" fontId="16" fillId="0" borderId="0" xfId="0" applyNumberFormat="1" applyFont="1" applyFill="1" applyBorder="1"/>
    <xf numFmtId="164" fontId="14" fillId="2" borderId="0" xfId="0" applyNumberFormat="1" applyFont="1" applyFill="1" applyAlignment="1">
      <alignment horizontal="right"/>
    </xf>
    <xf numFmtId="164" fontId="14" fillId="0" borderId="0" xfId="0" applyNumberFormat="1" applyFont="1" applyAlignment="1">
      <alignment horizontal="right"/>
    </xf>
    <xf numFmtId="164" fontId="14" fillId="0" borderId="1" xfId="0" applyNumberFormat="1" applyFont="1" applyBorder="1" applyAlignment="1">
      <alignment horizontal="right"/>
    </xf>
    <xf numFmtId="164" fontId="16" fillId="0" borderId="0" xfId="0" applyNumberFormat="1" applyFont="1" applyFill="1" applyBorder="1" applyAlignment="1">
      <alignment horizontal="left"/>
    </xf>
    <xf numFmtId="164" fontId="17" fillId="0" borderId="0" xfId="0" applyNumberFormat="1" applyFont="1" applyFill="1" applyBorder="1" applyAlignment="1">
      <alignment horizontal="left"/>
    </xf>
    <xf numFmtId="164" fontId="14" fillId="3" borderId="0" xfId="0" applyNumberFormat="1" applyFont="1" applyFill="1" applyAlignment="1">
      <alignment horizontal="right"/>
    </xf>
    <xf numFmtId="164" fontId="14" fillId="0" borderId="4" xfId="0" applyNumberFormat="1" applyFont="1" applyBorder="1" applyAlignment="1">
      <alignment horizontal="right"/>
    </xf>
    <xf numFmtId="0" fontId="28" fillId="3" borderId="0" xfId="0" applyFont="1" applyFill="1"/>
    <xf numFmtId="0" fontId="0" fillId="3" borderId="0" xfId="0" applyFill="1"/>
    <xf numFmtId="3" fontId="14" fillId="2" borderId="0" xfId="0" applyNumberFormat="1" applyFont="1" applyFill="1"/>
    <xf numFmtId="3" fontId="14" fillId="2" borderId="1" xfId="0" applyNumberFormat="1" applyFont="1" applyFill="1" applyBorder="1"/>
    <xf numFmtId="3" fontId="14" fillId="0" borderId="1" xfId="0" applyNumberFormat="1" applyFont="1" applyBorder="1"/>
    <xf numFmtId="3" fontId="12" fillId="2" borderId="0" xfId="0" applyNumberFormat="1" applyFont="1" applyFill="1"/>
    <xf numFmtId="3" fontId="12" fillId="2" borderId="1" xfId="0" applyNumberFormat="1" applyFont="1" applyFill="1" applyBorder="1"/>
    <xf numFmtId="164" fontId="12" fillId="3" borderId="1" xfId="0" applyNumberFormat="1" applyFont="1" applyFill="1" applyBorder="1"/>
    <xf numFmtId="0" fontId="23" fillId="0" borderId="0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3" fontId="14" fillId="2" borderId="4" xfId="1" applyNumberFormat="1" applyFont="1" applyFill="1" applyBorder="1" applyAlignment="1">
      <alignment horizontal="right" vertical="center"/>
    </xf>
    <xf numFmtId="3" fontId="14" fillId="3" borderId="4" xfId="1" applyNumberFormat="1" applyFont="1" applyFill="1" applyBorder="1" applyAlignment="1">
      <alignment horizontal="right" vertical="center"/>
    </xf>
    <xf numFmtId="3" fontId="12" fillId="2" borderId="4" xfId="1" applyNumberFormat="1" applyFont="1" applyFill="1" applyBorder="1" applyAlignment="1">
      <alignment horizontal="right" vertical="center"/>
    </xf>
    <xf numFmtId="165" fontId="7" fillId="0" borderId="0" xfId="0" applyNumberFormat="1" applyFont="1"/>
    <xf numFmtId="3" fontId="7" fillId="0" borderId="0" xfId="0" applyNumberFormat="1" applyFont="1" applyFill="1"/>
    <xf numFmtId="3" fontId="10" fillId="4" borderId="0" xfId="0" applyNumberFormat="1" applyFont="1" applyFill="1" applyBorder="1" applyAlignment="1">
      <alignment horizontal="left"/>
    </xf>
    <xf numFmtId="3" fontId="19" fillId="4" borderId="0" xfId="0" applyNumberFormat="1" applyFont="1" applyFill="1" applyBorder="1" applyAlignment="1">
      <alignment horizontal="left"/>
    </xf>
    <xf numFmtId="3" fontId="16" fillId="0" borderId="0" xfId="0" applyNumberFormat="1" applyFont="1" applyBorder="1" applyAlignment="1">
      <alignment horizontal="left"/>
    </xf>
    <xf numFmtId="3" fontId="14" fillId="2" borderId="0" xfId="0" applyNumberFormat="1" applyFont="1" applyFill="1" applyAlignment="1">
      <alignment horizontal="right"/>
    </xf>
    <xf numFmtId="3" fontId="14" fillId="3" borderId="0" xfId="0" applyNumberFormat="1" applyFont="1" applyFill="1" applyAlignment="1">
      <alignment horizontal="right"/>
    </xf>
    <xf numFmtId="3" fontId="14" fillId="0" borderId="1" xfId="0" applyNumberFormat="1" applyFont="1" applyBorder="1" applyAlignment="1">
      <alignment horizontal="right"/>
    </xf>
    <xf numFmtId="3" fontId="14" fillId="0" borderId="4" xfId="0" applyNumberFormat="1" applyFont="1" applyBorder="1" applyAlignment="1">
      <alignment horizontal="right"/>
    </xf>
    <xf numFmtId="164" fontId="14" fillId="3" borderId="4" xfId="0" applyNumberFormat="1" applyFont="1" applyFill="1" applyBorder="1"/>
    <xf numFmtId="164" fontId="14" fillId="3" borderId="3" xfId="0" applyNumberFormat="1" applyFont="1" applyFill="1" applyBorder="1"/>
    <xf numFmtId="0" fontId="20" fillId="0" borderId="0" xfId="2" applyFill="1" applyBorder="1" applyAlignment="1">
      <alignment horizontal="center" vertical="center"/>
    </xf>
    <xf numFmtId="3" fontId="0" fillId="0" borderId="0" xfId="0" applyNumberFormat="1"/>
    <xf numFmtId="164" fontId="0" fillId="0" borderId="0" xfId="0" applyNumberFormat="1" applyBorder="1" applyAlignment="1">
      <alignment horizontal="right"/>
    </xf>
    <xf numFmtId="3" fontId="32" fillId="3" borderId="0" xfId="3" applyNumberFormat="1" applyFont="1" applyFill="1" applyBorder="1"/>
    <xf numFmtId="3" fontId="32" fillId="0" borderId="0" xfId="3" applyNumberFormat="1" applyFont="1" applyFill="1" applyBorder="1" applyAlignment="1">
      <alignment horizontal="right"/>
    </xf>
    <xf numFmtId="167" fontId="27" fillId="3" borderId="7" xfId="0" applyNumberFormat="1" applyFont="1" applyFill="1" applyBorder="1" applyAlignment="1">
      <alignment horizontal="center"/>
    </xf>
    <xf numFmtId="167" fontId="27" fillId="3" borderId="0" xfId="0" applyNumberFormat="1" applyFont="1" applyFill="1" applyAlignment="1">
      <alignment horizontal="center"/>
    </xf>
    <xf numFmtId="167" fontId="27" fillId="5" borderId="1" xfId="0" applyNumberFormat="1" applyFont="1" applyFill="1" applyBorder="1" applyAlignment="1">
      <alignment horizontal="center"/>
    </xf>
    <xf numFmtId="167" fontId="27" fillId="3" borderId="1" xfId="0" applyNumberFormat="1" applyFont="1" applyFill="1" applyBorder="1" applyAlignment="1">
      <alignment horizontal="center"/>
    </xf>
    <xf numFmtId="164" fontId="17" fillId="0" borderId="0" xfId="0" applyNumberFormat="1" applyFont="1" applyBorder="1" applyAlignment="1">
      <alignment horizontal="center"/>
    </xf>
    <xf numFmtId="164" fontId="33" fillId="0" borderId="0" xfId="0" applyNumberFormat="1" applyFont="1"/>
    <xf numFmtId="164" fontId="15" fillId="3" borderId="0" xfId="0" applyNumberFormat="1" applyFont="1" applyFill="1"/>
    <xf numFmtId="3" fontId="14" fillId="3" borderId="0" xfId="0" applyNumberFormat="1" applyFont="1" applyFill="1"/>
    <xf numFmtId="3" fontId="14" fillId="3" borderId="1" xfId="0" applyNumberFormat="1" applyFont="1" applyFill="1" applyBorder="1"/>
    <xf numFmtId="164" fontId="16" fillId="0" borderId="8" xfId="0" applyNumberFormat="1" applyFont="1" applyBorder="1" applyAlignment="1">
      <alignment horizontal="left"/>
    </xf>
    <xf numFmtId="164" fontId="17" fillId="0" borderId="8" xfId="0" applyNumberFormat="1" applyFont="1" applyBorder="1" applyAlignment="1">
      <alignment horizontal="left"/>
    </xf>
    <xf numFmtId="3" fontId="14" fillId="2" borderId="4" xfId="0" applyNumberFormat="1" applyFont="1" applyFill="1" applyBorder="1"/>
    <xf numFmtId="3" fontId="14" fillId="2" borderId="0" xfId="0" applyNumberFormat="1" applyFont="1" applyFill="1" applyBorder="1"/>
    <xf numFmtId="0" fontId="21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23" fillId="0" borderId="0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21" fillId="0" borderId="0" xfId="0" applyFont="1" applyBorder="1" applyAlignment="1">
      <alignment horizontal="left"/>
    </xf>
    <xf numFmtId="0" fontId="14" fillId="0" borderId="0" xfId="0" applyFont="1" applyBorder="1" applyAlignment="1">
      <alignment horizontal="left"/>
    </xf>
    <xf numFmtId="164" fontId="6" fillId="0" borderId="0" xfId="0" applyNumberFormat="1" applyFont="1" applyBorder="1" applyAlignment="1" applyProtection="1">
      <alignment horizontal="left"/>
      <protection locked="0"/>
    </xf>
    <xf numFmtId="3" fontId="6" fillId="0" borderId="0" xfId="0" applyNumberFormat="1" applyFont="1" applyBorder="1" applyAlignment="1" applyProtection="1">
      <alignment horizontal="left"/>
      <protection locked="0"/>
    </xf>
  </cellXfs>
  <cellStyles count="4">
    <cellStyle name="Comma" xfId="1" builtinId="3"/>
    <cellStyle name="Hyperlink" xfId="2" builtinId="8"/>
    <cellStyle name="Normal" xfId="0" builtinId="0"/>
    <cellStyle name="Normal 2" xfId="3"/>
  </cellStyles>
  <dxfs count="505"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font>
        <color indexed="9"/>
      </font>
    </dxf>
    <dxf>
      <font>
        <color indexed="9"/>
      </font>
    </dxf>
  </dxfs>
  <tableStyles count="0" defaultTableStyle="TableStyleMedium2" defaultPivotStyle="PivotStyleLight16"/>
  <colors>
    <mruColors>
      <color rgb="FFE8E8E8"/>
      <color rgb="FF3BCCFF"/>
      <color rgb="FFE0E0E0"/>
      <color rgb="FFC0C0C0"/>
      <color rgb="FF0099CC"/>
      <color rgb="FF336699"/>
      <color rgb="FF0066CC"/>
      <color rgb="FF0099FF"/>
      <color rgb="FF00CCFF"/>
      <color rgb="FF00C1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theme" Target="theme/theme1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/Relationships>
</file>

<file path=xl/theme/theme1.xml><?xml version="1.0" encoding="utf-8"?>
<a:theme xmlns:a="http://schemas.openxmlformats.org/drawingml/2006/main" name="Office Theme">
  <a:themeElements>
    <a:clrScheme name="Custom 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99CC"/>
      </a:hlink>
      <a:folHlink>
        <a:srgbClr val="0099CC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F85"/>
  <sheetViews>
    <sheetView showGridLines="0" tabSelected="1" zoomScale="85" zoomScaleNormal="85" workbookViewId="0">
      <selection activeCell="A77" sqref="A77"/>
    </sheetView>
  </sheetViews>
  <sheetFormatPr defaultColWidth="9.28515625" defaultRowHeight="10.5" x14ac:dyDescent="0.15"/>
  <cols>
    <col min="1" max="1" width="77.5703125" style="22" customWidth="1"/>
    <col min="2" max="3" width="12.7109375" style="23" customWidth="1"/>
    <col min="4" max="255" width="9.28515625" style="10"/>
    <col min="256" max="256" width="73.5703125" style="10" bestFit="1" customWidth="1"/>
    <col min="257" max="259" width="10.28515625" style="10" customWidth="1"/>
    <col min="260" max="511" width="9.28515625" style="10"/>
    <col min="512" max="512" width="73.5703125" style="10" bestFit="1" customWidth="1"/>
    <col min="513" max="515" width="10.28515625" style="10" customWidth="1"/>
    <col min="516" max="767" width="9.28515625" style="10"/>
    <col min="768" max="768" width="73.5703125" style="10" bestFit="1" customWidth="1"/>
    <col min="769" max="771" width="10.28515625" style="10" customWidth="1"/>
    <col min="772" max="1023" width="9.28515625" style="10"/>
    <col min="1024" max="1024" width="73.5703125" style="10" bestFit="1" customWidth="1"/>
    <col min="1025" max="1027" width="10.28515625" style="10" customWidth="1"/>
    <col min="1028" max="1279" width="9.28515625" style="10"/>
    <col min="1280" max="1280" width="73.5703125" style="10" bestFit="1" customWidth="1"/>
    <col min="1281" max="1283" width="10.28515625" style="10" customWidth="1"/>
    <col min="1284" max="1535" width="9.28515625" style="10"/>
    <col min="1536" max="1536" width="73.5703125" style="10" bestFit="1" customWidth="1"/>
    <col min="1537" max="1539" width="10.28515625" style="10" customWidth="1"/>
    <col min="1540" max="1791" width="9.28515625" style="10"/>
    <col min="1792" max="1792" width="73.5703125" style="10" bestFit="1" customWidth="1"/>
    <col min="1793" max="1795" width="10.28515625" style="10" customWidth="1"/>
    <col min="1796" max="2047" width="9.28515625" style="10"/>
    <col min="2048" max="2048" width="73.5703125" style="10" bestFit="1" customWidth="1"/>
    <col min="2049" max="2051" width="10.28515625" style="10" customWidth="1"/>
    <col min="2052" max="2303" width="9.28515625" style="10"/>
    <col min="2304" max="2304" width="73.5703125" style="10" bestFit="1" customWidth="1"/>
    <col min="2305" max="2307" width="10.28515625" style="10" customWidth="1"/>
    <col min="2308" max="2559" width="9.28515625" style="10"/>
    <col min="2560" max="2560" width="73.5703125" style="10" bestFit="1" customWidth="1"/>
    <col min="2561" max="2563" width="10.28515625" style="10" customWidth="1"/>
    <col min="2564" max="2815" width="9.28515625" style="10"/>
    <col min="2816" max="2816" width="73.5703125" style="10" bestFit="1" customWidth="1"/>
    <col min="2817" max="2819" width="10.28515625" style="10" customWidth="1"/>
    <col min="2820" max="3071" width="9.28515625" style="10"/>
    <col min="3072" max="3072" width="73.5703125" style="10" bestFit="1" customWidth="1"/>
    <col min="3073" max="3075" width="10.28515625" style="10" customWidth="1"/>
    <col min="3076" max="3327" width="9.28515625" style="10"/>
    <col min="3328" max="3328" width="73.5703125" style="10" bestFit="1" customWidth="1"/>
    <col min="3329" max="3331" width="10.28515625" style="10" customWidth="1"/>
    <col min="3332" max="3583" width="9.28515625" style="10"/>
    <col min="3584" max="3584" width="73.5703125" style="10" bestFit="1" customWidth="1"/>
    <col min="3585" max="3587" width="10.28515625" style="10" customWidth="1"/>
    <col min="3588" max="3839" width="9.28515625" style="10"/>
    <col min="3840" max="3840" width="73.5703125" style="10" bestFit="1" customWidth="1"/>
    <col min="3841" max="3843" width="10.28515625" style="10" customWidth="1"/>
    <col min="3844" max="4095" width="9.28515625" style="10"/>
    <col min="4096" max="4096" width="73.5703125" style="10" bestFit="1" customWidth="1"/>
    <col min="4097" max="4099" width="10.28515625" style="10" customWidth="1"/>
    <col min="4100" max="4351" width="9.28515625" style="10"/>
    <col min="4352" max="4352" width="73.5703125" style="10" bestFit="1" customWidth="1"/>
    <col min="4353" max="4355" width="10.28515625" style="10" customWidth="1"/>
    <col min="4356" max="4607" width="9.28515625" style="10"/>
    <col min="4608" max="4608" width="73.5703125" style="10" bestFit="1" customWidth="1"/>
    <col min="4609" max="4611" width="10.28515625" style="10" customWidth="1"/>
    <col min="4612" max="4863" width="9.28515625" style="10"/>
    <col min="4864" max="4864" width="73.5703125" style="10" bestFit="1" customWidth="1"/>
    <col min="4865" max="4867" width="10.28515625" style="10" customWidth="1"/>
    <col min="4868" max="5119" width="9.28515625" style="10"/>
    <col min="5120" max="5120" width="73.5703125" style="10" bestFit="1" customWidth="1"/>
    <col min="5121" max="5123" width="10.28515625" style="10" customWidth="1"/>
    <col min="5124" max="5375" width="9.28515625" style="10"/>
    <col min="5376" max="5376" width="73.5703125" style="10" bestFit="1" customWidth="1"/>
    <col min="5377" max="5379" width="10.28515625" style="10" customWidth="1"/>
    <col min="5380" max="5631" width="9.28515625" style="10"/>
    <col min="5632" max="5632" width="73.5703125" style="10" bestFit="1" customWidth="1"/>
    <col min="5633" max="5635" width="10.28515625" style="10" customWidth="1"/>
    <col min="5636" max="5887" width="9.28515625" style="10"/>
    <col min="5888" max="5888" width="73.5703125" style="10" bestFit="1" customWidth="1"/>
    <col min="5889" max="5891" width="10.28515625" style="10" customWidth="1"/>
    <col min="5892" max="6143" width="9.28515625" style="10"/>
    <col min="6144" max="6144" width="73.5703125" style="10" bestFit="1" customWidth="1"/>
    <col min="6145" max="6147" width="10.28515625" style="10" customWidth="1"/>
    <col min="6148" max="6399" width="9.28515625" style="10"/>
    <col min="6400" max="6400" width="73.5703125" style="10" bestFit="1" customWidth="1"/>
    <col min="6401" max="6403" width="10.28515625" style="10" customWidth="1"/>
    <col min="6404" max="6655" width="9.28515625" style="10"/>
    <col min="6656" max="6656" width="73.5703125" style="10" bestFit="1" customWidth="1"/>
    <col min="6657" max="6659" width="10.28515625" style="10" customWidth="1"/>
    <col min="6660" max="6911" width="9.28515625" style="10"/>
    <col min="6912" max="6912" width="73.5703125" style="10" bestFit="1" customWidth="1"/>
    <col min="6913" max="6915" width="10.28515625" style="10" customWidth="1"/>
    <col min="6916" max="7167" width="9.28515625" style="10"/>
    <col min="7168" max="7168" width="73.5703125" style="10" bestFit="1" customWidth="1"/>
    <col min="7169" max="7171" width="10.28515625" style="10" customWidth="1"/>
    <col min="7172" max="7423" width="9.28515625" style="10"/>
    <col min="7424" max="7424" width="73.5703125" style="10" bestFit="1" customWidth="1"/>
    <col min="7425" max="7427" width="10.28515625" style="10" customWidth="1"/>
    <col min="7428" max="7679" width="9.28515625" style="10"/>
    <col min="7680" max="7680" width="73.5703125" style="10" bestFit="1" customWidth="1"/>
    <col min="7681" max="7683" width="10.28515625" style="10" customWidth="1"/>
    <col min="7684" max="7935" width="9.28515625" style="10"/>
    <col min="7936" max="7936" width="73.5703125" style="10" bestFit="1" customWidth="1"/>
    <col min="7937" max="7939" width="10.28515625" style="10" customWidth="1"/>
    <col min="7940" max="8191" width="9.28515625" style="10"/>
    <col min="8192" max="8192" width="73.5703125" style="10" bestFit="1" customWidth="1"/>
    <col min="8193" max="8195" width="10.28515625" style="10" customWidth="1"/>
    <col min="8196" max="8447" width="9.28515625" style="10"/>
    <col min="8448" max="8448" width="73.5703125" style="10" bestFit="1" customWidth="1"/>
    <col min="8449" max="8451" width="10.28515625" style="10" customWidth="1"/>
    <col min="8452" max="8703" width="9.28515625" style="10"/>
    <col min="8704" max="8704" width="73.5703125" style="10" bestFit="1" customWidth="1"/>
    <col min="8705" max="8707" width="10.28515625" style="10" customWidth="1"/>
    <col min="8708" max="8959" width="9.28515625" style="10"/>
    <col min="8960" max="8960" width="73.5703125" style="10" bestFit="1" customWidth="1"/>
    <col min="8961" max="8963" width="10.28515625" style="10" customWidth="1"/>
    <col min="8964" max="9215" width="9.28515625" style="10"/>
    <col min="9216" max="9216" width="73.5703125" style="10" bestFit="1" customWidth="1"/>
    <col min="9217" max="9219" width="10.28515625" style="10" customWidth="1"/>
    <col min="9220" max="9471" width="9.28515625" style="10"/>
    <col min="9472" max="9472" width="73.5703125" style="10" bestFit="1" customWidth="1"/>
    <col min="9473" max="9475" width="10.28515625" style="10" customWidth="1"/>
    <col min="9476" max="9727" width="9.28515625" style="10"/>
    <col min="9728" max="9728" width="73.5703125" style="10" bestFit="1" customWidth="1"/>
    <col min="9729" max="9731" width="10.28515625" style="10" customWidth="1"/>
    <col min="9732" max="9983" width="9.28515625" style="10"/>
    <col min="9984" max="9984" width="73.5703125" style="10" bestFit="1" customWidth="1"/>
    <col min="9985" max="9987" width="10.28515625" style="10" customWidth="1"/>
    <col min="9988" max="10239" width="9.28515625" style="10"/>
    <col min="10240" max="10240" width="73.5703125" style="10" bestFit="1" customWidth="1"/>
    <col min="10241" max="10243" width="10.28515625" style="10" customWidth="1"/>
    <col min="10244" max="10495" width="9.28515625" style="10"/>
    <col min="10496" max="10496" width="73.5703125" style="10" bestFit="1" customWidth="1"/>
    <col min="10497" max="10499" width="10.28515625" style="10" customWidth="1"/>
    <col min="10500" max="10751" width="9.28515625" style="10"/>
    <col min="10752" max="10752" width="73.5703125" style="10" bestFit="1" customWidth="1"/>
    <col min="10753" max="10755" width="10.28515625" style="10" customWidth="1"/>
    <col min="10756" max="11007" width="9.28515625" style="10"/>
    <col min="11008" max="11008" width="73.5703125" style="10" bestFit="1" customWidth="1"/>
    <col min="11009" max="11011" width="10.28515625" style="10" customWidth="1"/>
    <col min="11012" max="11263" width="9.28515625" style="10"/>
    <col min="11264" max="11264" width="73.5703125" style="10" bestFit="1" customWidth="1"/>
    <col min="11265" max="11267" width="10.28515625" style="10" customWidth="1"/>
    <col min="11268" max="11519" width="9.28515625" style="10"/>
    <col min="11520" max="11520" width="73.5703125" style="10" bestFit="1" customWidth="1"/>
    <col min="11521" max="11523" width="10.28515625" style="10" customWidth="1"/>
    <col min="11524" max="11775" width="9.28515625" style="10"/>
    <col min="11776" max="11776" width="73.5703125" style="10" bestFit="1" customWidth="1"/>
    <col min="11777" max="11779" width="10.28515625" style="10" customWidth="1"/>
    <col min="11780" max="12031" width="9.28515625" style="10"/>
    <col min="12032" max="12032" width="73.5703125" style="10" bestFit="1" customWidth="1"/>
    <col min="12033" max="12035" width="10.28515625" style="10" customWidth="1"/>
    <col min="12036" max="12287" width="9.28515625" style="10"/>
    <col min="12288" max="12288" width="73.5703125" style="10" bestFit="1" customWidth="1"/>
    <col min="12289" max="12291" width="10.28515625" style="10" customWidth="1"/>
    <col min="12292" max="12543" width="9.28515625" style="10"/>
    <col min="12544" max="12544" width="73.5703125" style="10" bestFit="1" customWidth="1"/>
    <col min="12545" max="12547" width="10.28515625" style="10" customWidth="1"/>
    <col min="12548" max="12799" width="9.28515625" style="10"/>
    <col min="12800" max="12800" width="73.5703125" style="10" bestFit="1" customWidth="1"/>
    <col min="12801" max="12803" width="10.28515625" style="10" customWidth="1"/>
    <col min="12804" max="13055" width="9.28515625" style="10"/>
    <col min="13056" max="13056" width="73.5703125" style="10" bestFit="1" customWidth="1"/>
    <col min="13057" max="13059" width="10.28515625" style="10" customWidth="1"/>
    <col min="13060" max="13311" width="9.28515625" style="10"/>
    <col min="13312" max="13312" width="73.5703125" style="10" bestFit="1" customWidth="1"/>
    <col min="13313" max="13315" width="10.28515625" style="10" customWidth="1"/>
    <col min="13316" max="13567" width="9.28515625" style="10"/>
    <col min="13568" max="13568" width="73.5703125" style="10" bestFit="1" customWidth="1"/>
    <col min="13569" max="13571" width="10.28515625" style="10" customWidth="1"/>
    <col min="13572" max="13823" width="9.28515625" style="10"/>
    <col min="13824" max="13824" width="73.5703125" style="10" bestFit="1" customWidth="1"/>
    <col min="13825" max="13827" width="10.28515625" style="10" customWidth="1"/>
    <col min="13828" max="14079" width="9.28515625" style="10"/>
    <col min="14080" max="14080" width="73.5703125" style="10" bestFit="1" customWidth="1"/>
    <col min="14081" max="14083" width="10.28515625" style="10" customWidth="1"/>
    <col min="14084" max="14335" width="9.28515625" style="10"/>
    <col min="14336" max="14336" width="73.5703125" style="10" bestFit="1" customWidth="1"/>
    <col min="14337" max="14339" width="10.28515625" style="10" customWidth="1"/>
    <col min="14340" max="14591" width="9.28515625" style="10"/>
    <col min="14592" max="14592" width="73.5703125" style="10" bestFit="1" customWidth="1"/>
    <col min="14593" max="14595" width="10.28515625" style="10" customWidth="1"/>
    <col min="14596" max="14847" width="9.28515625" style="10"/>
    <col min="14848" max="14848" width="73.5703125" style="10" bestFit="1" customWidth="1"/>
    <col min="14849" max="14851" width="10.28515625" style="10" customWidth="1"/>
    <col min="14852" max="15103" width="9.28515625" style="10"/>
    <col min="15104" max="15104" width="73.5703125" style="10" bestFit="1" customWidth="1"/>
    <col min="15105" max="15107" width="10.28515625" style="10" customWidth="1"/>
    <col min="15108" max="15359" width="9.28515625" style="10"/>
    <col min="15360" max="15360" width="73.5703125" style="10" bestFit="1" customWidth="1"/>
    <col min="15361" max="15363" width="10.28515625" style="10" customWidth="1"/>
    <col min="15364" max="15615" width="9.28515625" style="10"/>
    <col min="15616" max="15616" width="73.5703125" style="10" bestFit="1" customWidth="1"/>
    <col min="15617" max="15619" width="10.28515625" style="10" customWidth="1"/>
    <col min="15620" max="15871" width="9.28515625" style="10"/>
    <col min="15872" max="15872" width="73.5703125" style="10" bestFit="1" customWidth="1"/>
    <col min="15873" max="15875" width="10.28515625" style="10" customWidth="1"/>
    <col min="15876" max="16127" width="9.28515625" style="10"/>
    <col min="16128" max="16128" width="73.5703125" style="10" bestFit="1" customWidth="1"/>
    <col min="16129" max="16131" width="10.28515625" style="10" customWidth="1"/>
    <col min="16132" max="16384" width="9.28515625" style="10"/>
  </cols>
  <sheetData>
    <row r="1" spans="1:6" ht="18.75" customHeight="1" x14ac:dyDescent="0.15">
      <c r="A1" s="8"/>
      <c r="B1" s="9"/>
      <c r="C1" s="9"/>
    </row>
    <row r="2" spans="1:6" s="12" customFormat="1" ht="25.5" x14ac:dyDescent="0.15">
      <c r="A2" s="162" t="s">
        <v>0</v>
      </c>
      <c r="B2" s="163"/>
      <c r="C2" s="163"/>
      <c r="D2" s="11"/>
    </row>
    <row r="3" spans="1:6" s="12" customFormat="1" ht="25.5" x14ac:dyDescent="0.15">
      <c r="A3" s="164" t="s">
        <v>222</v>
      </c>
      <c r="B3" s="165"/>
      <c r="C3" s="165"/>
      <c r="D3" s="11"/>
    </row>
    <row r="4" spans="1:6" s="12" customFormat="1" ht="25.5" x14ac:dyDescent="0.15">
      <c r="A4" s="128"/>
      <c r="B4" s="129"/>
      <c r="C4" s="129"/>
      <c r="D4" s="11"/>
    </row>
    <row r="5" spans="1:6" s="16" customFormat="1" ht="23.25" customHeight="1" x14ac:dyDescent="0.25">
      <c r="A5" s="13"/>
      <c r="B5" s="14" t="s">
        <v>1</v>
      </c>
      <c r="C5" s="15" t="s">
        <v>64</v>
      </c>
    </row>
    <row r="6" spans="1:6" s="16" customFormat="1" ht="15.95" customHeight="1" x14ac:dyDescent="0.3">
      <c r="A6" s="17" t="s">
        <v>2</v>
      </c>
      <c r="B6" s="37"/>
    </row>
    <row r="7" spans="1:6" ht="12.75" customHeight="1" x14ac:dyDescent="0.2">
      <c r="A7" s="21" t="s">
        <v>105</v>
      </c>
      <c r="B7" s="144" t="s">
        <v>11</v>
      </c>
      <c r="C7" s="144" t="s">
        <v>12</v>
      </c>
    </row>
    <row r="8" spans="1:6" ht="12.75" customHeight="1" x14ac:dyDescent="0.2">
      <c r="A8" s="21" t="s">
        <v>208</v>
      </c>
      <c r="B8" s="144" t="s">
        <v>3</v>
      </c>
      <c r="C8" s="144" t="s">
        <v>13</v>
      </c>
    </row>
    <row r="9" spans="1:6" ht="12.75" customHeight="1" x14ac:dyDescent="0.2">
      <c r="A9" s="21" t="s">
        <v>209</v>
      </c>
      <c r="B9" s="144" t="s">
        <v>4</v>
      </c>
      <c r="C9" s="144" t="s">
        <v>14</v>
      </c>
    </row>
    <row r="10" spans="1:6" s="18" customFormat="1" ht="15.95" customHeight="1" x14ac:dyDescent="0.2">
      <c r="A10" s="19"/>
      <c r="B10" s="144"/>
      <c r="C10" s="144"/>
    </row>
    <row r="11" spans="1:6" s="16" customFormat="1" ht="15.95" customHeight="1" x14ac:dyDescent="0.3">
      <c r="A11" s="17" t="s">
        <v>5</v>
      </c>
      <c r="B11" s="144"/>
      <c r="C11" s="144"/>
      <c r="F11" s="20"/>
    </row>
    <row r="12" spans="1:6" ht="12.75" customHeight="1" x14ac:dyDescent="0.2">
      <c r="A12" s="21" t="s">
        <v>6</v>
      </c>
      <c r="B12" s="144" t="s">
        <v>15</v>
      </c>
      <c r="C12" s="144" t="s">
        <v>16</v>
      </c>
    </row>
    <row r="13" spans="1:6" ht="12.75" customHeight="1" x14ac:dyDescent="0.2">
      <c r="A13" s="21" t="s">
        <v>47</v>
      </c>
      <c r="B13" s="144" t="s">
        <v>17</v>
      </c>
      <c r="C13" s="144" t="s">
        <v>18</v>
      </c>
    </row>
    <row r="14" spans="1:6" s="18" customFormat="1" ht="15.95" customHeight="1" x14ac:dyDescent="0.2">
      <c r="A14" s="19"/>
      <c r="B14" s="144"/>
      <c r="C14" s="144"/>
    </row>
    <row r="15" spans="1:6" s="16" customFormat="1" ht="15.95" customHeight="1" x14ac:dyDescent="0.3">
      <c r="A15" s="17" t="s">
        <v>7</v>
      </c>
      <c r="B15" s="144"/>
      <c r="C15" s="144"/>
    </row>
    <row r="16" spans="1:6" ht="12.75" customHeight="1" x14ac:dyDescent="0.2">
      <c r="A16" s="21" t="s">
        <v>104</v>
      </c>
      <c r="B16" s="144" t="s">
        <v>19</v>
      </c>
      <c r="C16" s="144" t="s">
        <v>53</v>
      </c>
    </row>
    <row r="17" spans="1:6" ht="12.75" customHeight="1" x14ac:dyDescent="0.2">
      <c r="A17" s="21" t="s">
        <v>48</v>
      </c>
      <c r="B17" s="144" t="s">
        <v>20</v>
      </c>
      <c r="C17" s="144" t="s">
        <v>35</v>
      </c>
    </row>
    <row r="18" spans="1:6" s="18" customFormat="1" ht="15.95" customHeight="1" x14ac:dyDescent="0.2">
      <c r="A18" s="19"/>
      <c r="B18" s="144"/>
      <c r="C18" s="144"/>
    </row>
    <row r="19" spans="1:6" s="16" customFormat="1" ht="15.95" customHeight="1" x14ac:dyDescent="0.3">
      <c r="A19" s="17" t="s">
        <v>8</v>
      </c>
      <c r="B19" s="144"/>
      <c r="C19" s="144"/>
    </row>
    <row r="20" spans="1:6" ht="12.75" customHeight="1" x14ac:dyDescent="0.2">
      <c r="A20" s="21" t="s">
        <v>136</v>
      </c>
      <c r="B20" s="144" t="s">
        <v>21</v>
      </c>
      <c r="C20" s="144" t="s">
        <v>36</v>
      </c>
    </row>
    <row r="21" spans="1:6" ht="12.75" customHeight="1" x14ac:dyDescent="0.2">
      <c r="A21" s="21" t="s">
        <v>49</v>
      </c>
      <c r="B21" s="144" t="s">
        <v>22</v>
      </c>
      <c r="C21" s="144" t="s">
        <v>54</v>
      </c>
    </row>
    <row r="22" spans="1:6" s="18" customFormat="1" ht="15.95" customHeight="1" x14ac:dyDescent="0.2">
      <c r="A22" s="19"/>
      <c r="B22" s="144"/>
      <c r="C22" s="144"/>
    </row>
    <row r="23" spans="1:6" s="16" customFormat="1" ht="15.95" customHeight="1" x14ac:dyDescent="0.3">
      <c r="A23" s="17" t="s">
        <v>9</v>
      </c>
      <c r="B23" s="144"/>
      <c r="C23" s="144"/>
    </row>
    <row r="24" spans="1:6" ht="12.75" customHeight="1" x14ac:dyDescent="0.2">
      <c r="A24" s="21" t="s">
        <v>102</v>
      </c>
      <c r="B24" s="144" t="s">
        <v>23</v>
      </c>
      <c r="C24" s="144" t="s">
        <v>37</v>
      </c>
    </row>
    <row r="25" spans="1:6" ht="12.75" customHeight="1" x14ac:dyDescent="0.2">
      <c r="A25" s="21" t="s">
        <v>50</v>
      </c>
      <c r="B25" s="144" t="s">
        <v>24</v>
      </c>
      <c r="C25" s="144" t="s">
        <v>38</v>
      </c>
    </row>
    <row r="26" spans="1:6" s="18" customFormat="1" ht="15.95" customHeight="1" x14ac:dyDescent="0.2">
      <c r="A26" s="19"/>
      <c r="B26" s="144"/>
      <c r="C26" s="144"/>
    </row>
    <row r="27" spans="1:6" s="16" customFormat="1" ht="15.95" customHeight="1" x14ac:dyDescent="0.3">
      <c r="A27" s="17" t="s">
        <v>106</v>
      </c>
      <c r="B27" s="144"/>
      <c r="C27" s="144"/>
      <c r="F27" s="20"/>
    </row>
    <row r="28" spans="1:6" ht="12.75" customHeight="1" x14ac:dyDescent="0.2">
      <c r="A28" s="21" t="s">
        <v>191</v>
      </c>
      <c r="B28" s="144" t="s">
        <v>25</v>
      </c>
      <c r="C28" s="144" t="s">
        <v>55</v>
      </c>
    </row>
    <row r="29" spans="1:6" ht="12.75" customHeight="1" x14ac:dyDescent="0.2">
      <c r="A29" s="21" t="s">
        <v>137</v>
      </c>
      <c r="B29" s="144" t="s">
        <v>26</v>
      </c>
      <c r="C29" s="144" t="s">
        <v>39</v>
      </c>
    </row>
    <row r="30" spans="1:6" ht="12.75" customHeight="1" x14ac:dyDescent="0.2">
      <c r="A30" s="21" t="s">
        <v>47</v>
      </c>
      <c r="B30" s="144" t="s">
        <v>27</v>
      </c>
      <c r="C30" s="144" t="s">
        <v>40</v>
      </c>
    </row>
    <row r="31" spans="1:6" ht="12.75" customHeight="1" x14ac:dyDescent="0.2">
      <c r="A31" s="21" t="s">
        <v>10</v>
      </c>
      <c r="B31" s="144" t="s">
        <v>28</v>
      </c>
      <c r="C31" s="144" t="s">
        <v>56</v>
      </c>
    </row>
    <row r="32" spans="1:6" s="18" customFormat="1" ht="15.95" customHeight="1" x14ac:dyDescent="0.2">
      <c r="A32" s="19"/>
      <c r="B32" s="144"/>
      <c r="C32" s="144"/>
    </row>
    <row r="33" spans="1:3" ht="15.95" customHeight="1" x14ac:dyDescent="0.3">
      <c r="A33" s="17" t="s">
        <v>107</v>
      </c>
      <c r="B33" s="144"/>
      <c r="C33" s="144"/>
    </row>
    <row r="34" spans="1:3" ht="12.75" customHeight="1" x14ac:dyDescent="0.2">
      <c r="A34" s="21" t="s">
        <v>104</v>
      </c>
      <c r="B34" s="144" t="s">
        <v>29</v>
      </c>
      <c r="C34" s="144" t="s">
        <v>41</v>
      </c>
    </row>
    <row r="35" spans="1:3" ht="12.75" customHeight="1" x14ac:dyDescent="0.2">
      <c r="A35" s="21" t="s">
        <v>138</v>
      </c>
      <c r="B35" s="144" t="s">
        <v>61</v>
      </c>
      <c r="C35" s="144" t="s">
        <v>42</v>
      </c>
    </row>
    <row r="36" spans="1:3" ht="12.75" customHeight="1" x14ac:dyDescent="0.2">
      <c r="A36" s="21" t="s">
        <v>48</v>
      </c>
      <c r="B36" s="144" t="s">
        <v>30</v>
      </c>
      <c r="C36" s="144" t="s">
        <v>57</v>
      </c>
    </row>
    <row r="37" spans="1:3" ht="12.75" customHeight="1" x14ac:dyDescent="0.2">
      <c r="A37" s="21" t="s">
        <v>99</v>
      </c>
      <c r="B37" s="144" t="s">
        <v>31</v>
      </c>
      <c r="C37" s="144" t="s">
        <v>43</v>
      </c>
    </row>
    <row r="38" spans="1:3" s="18" customFormat="1" ht="15.95" customHeight="1" x14ac:dyDescent="0.2">
      <c r="A38" s="19"/>
      <c r="B38" s="144"/>
      <c r="C38" s="144"/>
    </row>
    <row r="39" spans="1:3" ht="15.95" customHeight="1" x14ac:dyDescent="0.3">
      <c r="A39" s="17" t="s">
        <v>108</v>
      </c>
      <c r="B39" s="144"/>
      <c r="C39" s="144"/>
    </row>
    <row r="40" spans="1:3" ht="12.75" customHeight="1" x14ac:dyDescent="0.2">
      <c r="A40" s="21" t="s">
        <v>100</v>
      </c>
      <c r="B40" s="144" t="s">
        <v>32</v>
      </c>
      <c r="C40" s="144" t="s">
        <v>44</v>
      </c>
    </row>
    <row r="41" spans="1:3" ht="12.75" customHeight="1" x14ac:dyDescent="0.2">
      <c r="A41" s="21" t="s">
        <v>139</v>
      </c>
      <c r="B41" s="144" t="s">
        <v>33</v>
      </c>
      <c r="C41" s="144" t="s">
        <v>45</v>
      </c>
    </row>
    <row r="42" spans="1:3" ht="12.75" customHeight="1" x14ac:dyDescent="0.2">
      <c r="A42" s="21" t="s">
        <v>49</v>
      </c>
      <c r="B42" s="144" t="s">
        <v>62</v>
      </c>
      <c r="C42" s="144" t="s">
        <v>58</v>
      </c>
    </row>
    <row r="43" spans="1:3" ht="12.75" customHeight="1" x14ac:dyDescent="0.2">
      <c r="A43" s="21" t="s">
        <v>101</v>
      </c>
      <c r="B43" s="144" t="s">
        <v>34</v>
      </c>
      <c r="C43" s="144" t="s">
        <v>46</v>
      </c>
    </row>
    <row r="44" spans="1:3" s="18" customFormat="1" ht="15.95" customHeight="1" x14ac:dyDescent="0.2">
      <c r="A44" s="19"/>
      <c r="B44" s="144"/>
      <c r="C44" s="144"/>
    </row>
    <row r="45" spans="1:3" ht="15.95" customHeight="1" x14ac:dyDescent="0.3">
      <c r="A45" s="17" t="s">
        <v>109</v>
      </c>
      <c r="B45" s="144"/>
      <c r="C45" s="144"/>
    </row>
    <row r="46" spans="1:3" ht="12.75" customHeight="1" x14ac:dyDescent="0.2">
      <c r="A46" s="21" t="s">
        <v>102</v>
      </c>
      <c r="B46" s="144" t="s">
        <v>51</v>
      </c>
      <c r="C46" s="144" t="s">
        <v>59</v>
      </c>
    </row>
    <row r="47" spans="1:3" ht="12.75" customHeight="1" x14ac:dyDescent="0.2">
      <c r="A47" s="21" t="s">
        <v>140</v>
      </c>
      <c r="B47" s="144" t="s">
        <v>52</v>
      </c>
      <c r="C47" s="144" t="s">
        <v>60</v>
      </c>
    </row>
    <row r="48" spans="1:3" ht="12.75" customHeight="1" x14ac:dyDescent="0.2">
      <c r="A48" s="21" t="s">
        <v>50</v>
      </c>
      <c r="B48" s="144" t="s">
        <v>197</v>
      </c>
      <c r="C48" s="144" t="s">
        <v>210</v>
      </c>
    </row>
    <row r="49" spans="1:3" ht="12.75" customHeight="1" x14ac:dyDescent="0.2">
      <c r="A49" s="21" t="s">
        <v>103</v>
      </c>
      <c r="B49" s="144" t="s">
        <v>198</v>
      </c>
      <c r="C49" s="144" t="s">
        <v>211</v>
      </c>
    </row>
    <row r="50" spans="1:3" s="18" customFormat="1" ht="15.95" customHeight="1" x14ac:dyDescent="0.2">
      <c r="A50" s="19"/>
      <c r="B50" s="144"/>
      <c r="C50" s="144"/>
    </row>
    <row r="51" spans="1:3" ht="15.95" customHeight="1" x14ac:dyDescent="0.3">
      <c r="A51" s="17" t="s">
        <v>196</v>
      </c>
      <c r="B51" s="144"/>
      <c r="C51" s="144"/>
    </row>
    <row r="52" spans="1:3" ht="12.75" customHeight="1" x14ac:dyDescent="0.2">
      <c r="A52" s="21" t="s">
        <v>200</v>
      </c>
      <c r="B52" s="144" t="s">
        <v>199</v>
      </c>
      <c r="C52" s="144"/>
    </row>
    <row r="53" spans="1:3" ht="12.75" customHeight="1" x14ac:dyDescent="0.2">
      <c r="A53" s="21" t="s">
        <v>201</v>
      </c>
      <c r="B53" s="144" t="s">
        <v>212</v>
      </c>
      <c r="C53" s="144"/>
    </row>
    <row r="54" spans="1:3" ht="12.75" customHeight="1" x14ac:dyDescent="0.2">
      <c r="A54" s="21" t="s">
        <v>202</v>
      </c>
      <c r="B54" s="144" t="s">
        <v>213</v>
      </c>
      <c r="C54" s="144"/>
    </row>
    <row r="55" spans="1:3" s="18" customFormat="1" ht="15.95" customHeight="1" x14ac:dyDescent="0.2">
      <c r="A55" s="19"/>
      <c r="B55" s="144"/>
      <c r="C55" s="144"/>
    </row>
    <row r="56" spans="1:3" s="16" customFormat="1" ht="15.95" customHeight="1" x14ac:dyDescent="0.3">
      <c r="A56" s="17" t="s">
        <v>184</v>
      </c>
      <c r="B56" s="144"/>
      <c r="C56" s="144"/>
    </row>
    <row r="57" spans="1:3" ht="12.75" customHeight="1" x14ac:dyDescent="0.2">
      <c r="A57" s="21" t="s">
        <v>185</v>
      </c>
      <c r="B57" s="144" t="s">
        <v>68</v>
      </c>
      <c r="C57" s="144"/>
    </row>
    <row r="58" spans="1:3" ht="12.75" customHeight="1" x14ac:dyDescent="0.2">
      <c r="A58" s="21" t="s">
        <v>186</v>
      </c>
      <c r="B58" s="144" t="s">
        <v>67</v>
      </c>
      <c r="C58" s="144"/>
    </row>
    <row r="59" spans="1:3" ht="12.75" customHeight="1" x14ac:dyDescent="0.2">
      <c r="A59" s="21" t="s">
        <v>187</v>
      </c>
      <c r="B59" s="144" t="s">
        <v>69</v>
      </c>
      <c r="C59" s="144"/>
    </row>
    <row r="60" spans="1:3" ht="12.75" customHeight="1" x14ac:dyDescent="0.2">
      <c r="A60" s="21" t="s">
        <v>188</v>
      </c>
      <c r="B60" s="144" t="s">
        <v>70</v>
      </c>
      <c r="C60" s="144"/>
    </row>
    <row r="61" spans="1:3" ht="12.75" customHeight="1" x14ac:dyDescent="0.2">
      <c r="A61" s="21" t="s">
        <v>189</v>
      </c>
      <c r="B61" s="144" t="s">
        <v>71</v>
      </c>
      <c r="C61" s="144"/>
    </row>
    <row r="62" spans="1:3" ht="12.75" customHeight="1" x14ac:dyDescent="0.2">
      <c r="A62" s="21" t="s">
        <v>190</v>
      </c>
      <c r="B62" s="144" t="s">
        <v>72</v>
      </c>
      <c r="C62" s="144"/>
    </row>
    <row r="63" spans="1:3" s="18" customFormat="1" ht="15.95" customHeight="1" x14ac:dyDescent="0.2">
      <c r="A63" s="19"/>
      <c r="B63" s="144"/>
      <c r="C63" s="144"/>
    </row>
    <row r="64" spans="1:3" ht="15.95" customHeight="1" x14ac:dyDescent="0.3">
      <c r="A64" s="17" t="s">
        <v>66</v>
      </c>
      <c r="B64" s="144"/>
      <c r="C64" s="144"/>
    </row>
    <row r="65" spans="1:5" ht="12.75" customHeight="1" x14ac:dyDescent="0.2">
      <c r="A65" s="21" t="s">
        <v>63</v>
      </c>
      <c r="B65" s="144" t="s">
        <v>65</v>
      </c>
      <c r="C65" s="144"/>
    </row>
    <row r="66" spans="1:5" ht="15" x14ac:dyDescent="0.15">
      <c r="B66" s="144"/>
      <c r="C66" s="144"/>
    </row>
    <row r="67" spans="1:5" ht="16.5" x14ac:dyDescent="0.15">
      <c r="A67" s="37"/>
      <c r="B67" s="37"/>
      <c r="C67" s="144"/>
      <c r="D67" s="37"/>
      <c r="E67" s="37"/>
    </row>
    <row r="68" spans="1:5" ht="12.75" customHeight="1" x14ac:dyDescent="0.15">
      <c r="A68" s="37"/>
      <c r="B68" s="37"/>
      <c r="C68" s="144"/>
      <c r="D68" s="37"/>
      <c r="E68" s="37"/>
    </row>
    <row r="69" spans="1:5" ht="12.75" customHeight="1" x14ac:dyDescent="0.15">
      <c r="A69" s="37"/>
      <c r="B69" s="37"/>
      <c r="C69" s="37"/>
      <c r="D69" s="37"/>
      <c r="E69" s="37"/>
    </row>
    <row r="70" spans="1:5" ht="12.75" customHeight="1" x14ac:dyDescent="0.15">
      <c r="A70" s="37"/>
      <c r="B70" s="37"/>
      <c r="C70" s="37"/>
      <c r="D70" s="37"/>
      <c r="E70" s="37"/>
    </row>
    <row r="71" spans="1:5" ht="12.75" customHeight="1" x14ac:dyDescent="0.15">
      <c r="A71" s="37"/>
      <c r="B71" s="37"/>
      <c r="C71" s="37"/>
      <c r="D71" s="37"/>
      <c r="E71" s="37"/>
    </row>
    <row r="72" spans="1:5" ht="16.5" x14ac:dyDescent="0.15">
      <c r="A72" s="37"/>
      <c r="B72" s="37"/>
      <c r="C72" s="37"/>
      <c r="D72" s="37"/>
      <c r="E72" s="37"/>
    </row>
    <row r="73" spans="1:5" ht="16.5" x14ac:dyDescent="0.15">
      <c r="A73" s="37"/>
      <c r="B73" s="37"/>
      <c r="C73" s="37"/>
      <c r="D73" s="37"/>
      <c r="E73" s="37"/>
    </row>
    <row r="74" spans="1:5" ht="16.5" x14ac:dyDescent="0.15">
      <c r="A74" s="37"/>
      <c r="B74" s="37"/>
      <c r="C74" s="37"/>
      <c r="D74" s="37"/>
      <c r="E74" s="37"/>
    </row>
    <row r="75" spans="1:5" ht="16.5" x14ac:dyDescent="0.15">
      <c r="A75" s="37"/>
      <c r="B75" s="37"/>
      <c r="C75" s="37"/>
      <c r="D75" s="37"/>
      <c r="E75" s="37"/>
    </row>
    <row r="76" spans="1:5" ht="16.5" x14ac:dyDescent="0.15">
      <c r="A76" s="37"/>
      <c r="B76" s="37"/>
      <c r="C76" s="37"/>
      <c r="D76" s="37"/>
      <c r="E76" s="37"/>
    </row>
    <row r="77" spans="1:5" ht="16.5" x14ac:dyDescent="0.15">
      <c r="A77" s="37"/>
      <c r="B77" s="37"/>
      <c r="C77" s="37"/>
      <c r="D77" s="37"/>
      <c r="E77" s="37"/>
    </row>
    <row r="78" spans="1:5" ht="16.5" x14ac:dyDescent="0.15">
      <c r="A78" s="37"/>
      <c r="B78" s="37"/>
      <c r="C78" s="37"/>
      <c r="D78" s="37"/>
      <c r="E78" s="37"/>
    </row>
    <row r="79" spans="1:5" ht="16.5" x14ac:dyDescent="0.15">
      <c r="A79" s="37"/>
      <c r="B79" s="37"/>
      <c r="C79" s="37"/>
      <c r="D79" s="37"/>
      <c r="E79" s="37"/>
    </row>
    <row r="80" spans="1:5" ht="16.5" x14ac:dyDescent="0.15">
      <c r="A80" s="37"/>
      <c r="B80" s="37"/>
      <c r="C80" s="37"/>
      <c r="D80" s="37"/>
      <c r="E80" s="37"/>
    </row>
    <row r="81" spans="1:5" ht="16.5" x14ac:dyDescent="0.15">
      <c r="A81" s="37"/>
      <c r="B81" s="37"/>
      <c r="C81" s="37"/>
      <c r="D81" s="37"/>
      <c r="E81" s="37"/>
    </row>
    <row r="82" spans="1:5" ht="16.5" x14ac:dyDescent="0.15">
      <c r="A82" s="37"/>
      <c r="B82" s="37"/>
      <c r="C82" s="37"/>
      <c r="D82" s="37"/>
      <c r="E82" s="37"/>
    </row>
    <row r="83" spans="1:5" ht="16.5" x14ac:dyDescent="0.15">
      <c r="A83" s="37"/>
      <c r="B83" s="37"/>
      <c r="C83" s="37"/>
      <c r="D83" s="37"/>
      <c r="E83" s="37"/>
    </row>
    <row r="84" spans="1:5" ht="16.5" x14ac:dyDescent="0.15">
      <c r="A84" s="37"/>
      <c r="B84" s="37"/>
      <c r="C84" s="37"/>
      <c r="D84" s="37"/>
      <c r="E84" s="37"/>
    </row>
    <row r="85" spans="1:5" ht="16.5" x14ac:dyDescent="0.15">
      <c r="A85" s="37"/>
      <c r="B85" s="37"/>
      <c r="C85" s="37"/>
      <c r="D85" s="37"/>
      <c r="E85" s="37"/>
    </row>
  </sheetData>
  <sheetProtection algorithmName="SHA-512" hashValue="3QzII3epbYjJBR17kz48C/oje1xlpaZOOa8uhm02wFD4rgkxkDJ7yUf+XTutHXKPsWzX9flYDXHfRLT3gM/t+w==" saltValue="2H10t3drSlokzTFY/nQptw==" spinCount="100000" sheet="1" objects="1" scenarios="1"/>
  <mergeCells count="2">
    <mergeCell ref="A2:C2"/>
    <mergeCell ref="A3:C3"/>
  </mergeCells>
  <conditionalFormatting sqref="F11">
    <cfRule type="cellIs" dxfId="504" priority="2" stopIfTrue="1" operator="equal">
      <formula>0</formula>
    </cfRule>
  </conditionalFormatting>
  <conditionalFormatting sqref="F27">
    <cfRule type="cellIs" dxfId="503" priority="1" stopIfTrue="1" operator="equal">
      <formula>0</formula>
    </cfRule>
  </conditionalFormatting>
  <hyperlinks>
    <hyperlink ref="B57:C57" location="'Table NF 1.0'!A1" display="Table NF 1.0"/>
    <hyperlink ref="B58:C58" location="'Table NF 2.0'!A1" display="Table NF 2.0"/>
    <hyperlink ref="B59:C59" location="'Table NF 3.0'!A1" display="Table NF 3.0"/>
    <hyperlink ref="B60:C60" location="'Table NF 4.0'!A1" display="Table NF 4.0"/>
    <hyperlink ref="B61:C61" location="'Table NF 5.0'!A1" display="Table NF 5.0"/>
    <hyperlink ref="B65:C65" location="Appendix!A1" display="Appendix"/>
    <hyperlink ref="B62:C62" location="'Table NF 6.0'!A1" display="Table NF 6.0"/>
    <hyperlink ref="B7" location="'Table 1.1'!A1" display="Table 1.1"/>
    <hyperlink ref="B8" location="'Table 1.2'!A1" display="Table 1.2"/>
    <hyperlink ref="B9" location="'Table 1.3'!A1" display="Table 1.3"/>
    <hyperlink ref="B12" location="'Table 1.4'!A1" display="Table 1.4"/>
    <hyperlink ref="B13" location="'Table 1.5'!A1" display="Table 1.5"/>
    <hyperlink ref="B16" location="'Table 1.6'!A1" display="Table 1.6"/>
    <hyperlink ref="B17" location="'Table 1.7'!A1" display="Table 1.7"/>
    <hyperlink ref="B20" location="'Table 1.8'!A1" display="Table 1.8"/>
    <hyperlink ref="B21" location="'Table 1.9'!A1" display="Table 1.9"/>
    <hyperlink ref="B24" location="'Table 1.10'!A1" display="Table 1.10"/>
    <hyperlink ref="B25" location="'Table 1.11'!A1" display="Table 1.11"/>
    <hyperlink ref="B28" location="'Table 1.12'!A1" display="Table 1.12"/>
    <hyperlink ref="B29" location="'Table 1.13'!A1" display="Table 1.13"/>
    <hyperlink ref="B30" location="'Table 1.14'!A1" display="Table 1.14"/>
    <hyperlink ref="B31" location="'Table 1.15'!A1" display="Table 1.15"/>
    <hyperlink ref="B34" location="'Table 1.16'!A1" display="Table 1.16"/>
    <hyperlink ref="B35" location="'Table 1.17'!A1" display="Table 1.17"/>
    <hyperlink ref="B36" location="'Table 1.18'!A1" display="Table 1.18"/>
    <hyperlink ref="B37" location="'Table 1.19'!A1" display="Table 1.19"/>
    <hyperlink ref="B40" location="'Table 1.20'!A1" display="Table 1.20"/>
    <hyperlink ref="B41" location="'Table 1.21'!A1" display="Table 1.21"/>
    <hyperlink ref="B42" location="'Table 1.22'!A1" display="Table 1.22"/>
    <hyperlink ref="B43" location="'Table 1.23'!A1" display="Table 1.23"/>
    <hyperlink ref="B46" location="'Table 1.24'!A1" display="Table 1.24"/>
    <hyperlink ref="B47" location="'Table 1.25'!A1" display="Table 1.25"/>
    <hyperlink ref="B48" location="'Table 1.26'!A1" display="Table 1.26"/>
    <hyperlink ref="B49" location="'Table 1.27'!A1" display="Table 1.27"/>
    <hyperlink ref="B52" location="'Table 1.28'!A1" display="Table 1.28"/>
    <hyperlink ref="B53" location="'Table 1.29'!A1" display="Table 1.29"/>
    <hyperlink ref="B54" location="'Table 1.30'!A1" display="Table 1.30"/>
    <hyperlink ref="C7" location="'Table 2.1'!A1" display="Table 2.1"/>
    <hyperlink ref="C8" location="'Table 2.2'!A1" display="Table 2.2"/>
    <hyperlink ref="C9" location="'Table 2.3'!A1" display="Table 2.3"/>
    <hyperlink ref="C12" location="'Table 2.4'!A1" display="Table 2.4"/>
    <hyperlink ref="C13" location="'Table 2.5'!A1" display="Table 2.5"/>
    <hyperlink ref="C16" location="'Table 2.6'!A1" display="Table 2.6"/>
    <hyperlink ref="C17" location="'Table 2.7'!A1" display="Table 2.7"/>
    <hyperlink ref="C20" location="'Table 2.8'!A1" display="Table 2.8"/>
    <hyperlink ref="C21" location="'Table 2.9'!A1" display="Table 2.9"/>
    <hyperlink ref="C24" location="'Table 2.10'!A1" display="Table 2.10"/>
    <hyperlink ref="C25" location="'Table 2.11'!A1" display="Table 2.11"/>
    <hyperlink ref="C28" location="'Table 2.12'!A1" display="Table 2.12"/>
    <hyperlink ref="C29" location="'Table 2.13'!A1" display="Table 2.13"/>
    <hyperlink ref="C30" location="'Table 2.14'!A1" display="Table 2.14"/>
    <hyperlink ref="C31" location="'Table 2.15'!A1" display="Table 2.15"/>
    <hyperlink ref="C34" location="'Table 2.16'!A1" display="Table 2.16"/>
    <hyperlink ref="C35" location="'Table 2.17'!A1" display="Table 2.17"/>
    <hyperlink ref="C36" location="'Table 2.18'!A1" display="Table 2.18"/>
    <hyperlink ref="C37" location="'Table 2.19'!A1" display="Table 2.19"/>
    <hyperlink ref="C40" location="'Table 2.20'!A1" display="Table 2.20"/>
    <hyperlink ref="C41" location="'Table 2.21'!A1" display="Table 2.21"/>
    <hyperlink ref="C42" location="'Table 2.22'!A1" display="Table 2.22"/>
    <hyperlink ref="C43" location="'Table 2.23'!A1" display="Table 2.23"/>
    <hyperlink ref="C46" location="'Table 2.24'!A1" display="Table 2.24"/>
    <hyperlink ref="C47" location="'Table 2.25'!A1" display="Table 2.25"/>
    <hyperlink ref="C48" location="'Table 2.26'!A1" display="Table 2.26"/>
    <hyperlink ref="C49" location="'Table 2.27'!A1" display="Table 2.27"/>
  </hyperlinks>
  <printOptions headings="1" gridLines="1"/>
  <pageMargins left="0.70866141732283472" right="0.70866141732283472" top="0.74803149606299213" bottom="0.74803149606299213" header="0.31496062992125984" footer="0.31496062992125984"/>
  <pageSetup paperSize="9" scale="78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I38"/>
  <sheetViews>
    <sheetView showGridLines="0" showZeros="0" zoomScale="85" zoomScaleNormal="85" workbookViewId="0">
      <selection activeCell="A77" sqref="A77"/>
    </sheetView>
  </sheetViews>
  <sheetFormatPr defaultColWidth="16.7109375" defaultRowHeight="16.5" customHeight="1" x14ac:dyDescent="0.3"/>
  <cols>
    <col min="1" max="2" width="16.7109375" style="1"/>
    <col min="3" max="3" width="16.7109375" style="1" customWidth="1"/>
    <col min="4" max="16384" width="16.7109375" style="1"/>
  </cols>
  <sheetData>
    <row r="1" spans="1:9" ht="16.5" customHeight="1" x14ac:dyDescent="0.3">
      <c r="A1" s="168" t="str">
        <f>'Table of Contents'!B20</f>
        <v>Table 1.8</v>
      </c>
      <c r="B1" s="168"/>
      <c r="C1" s="59"/>
    </row>
    <row r="2" spans="1:9" ht="16.5" customHeight="1" x14ac:dyDescent="0.3">
      <c r="A2" s="4" t="str">
        <f>"UCITS: "&amp;'Table of Contents'!A20&amp;", "&amp;'Table of Contents'!A3</f>
        <v>UCITS: Total Sales , 2017:Q2</v>
      </c>
      <c r="C2" s="60"/>
      <c r="D2" s="62"/>
    </row>
    <row r="3" spans="1:9" ht="16.5" customHeight="1" x14ac:dyDescent="0.3">
      <c r="A3" s="2" t="s">
        <v>76</v>
      </c>
      <c r="C3" s="60"/>
    </row>
    <row r="4" spans="1:9" ht="16.5" customHeight="1" x14ac:dyDescent="0.3">
      <c r="A4" s="60"/>
      <c r="B4" s="60"/>
      <c r="C4" s="60"/>
    </row>
    <row r="5" spans="1:9" ht="16.5" customHeight="1" x14ac:dyDescent="0.3">
      <c r="A5" s="60"/>
      <c r="B5" s="60"/>
      <c r="C5" s="60"/>
    </row>
    <row r="6" spans="1:9" ht="16.5" customHeight="1" x14ac:dyDescent="0.3">
      <c r="A6" s="38"/>
      <c r="B6" s="51" t="s">
        <v>152</v>
      </c>
      <c r="C6" s="51"/>
      <c r="D6" s="51"/>
      <c r="E6" s="51"/>
      <c r="F6" s="51"/>
      <c r="G6" s="51"/>
      <c r="H6" s="51"/>
      <c r="I6" s="51"/>
    </row>
    <row r="7" spans="1:9" ht="16.5" customHeight="1" thickBot="1" x14ac:dyDescent="0.35">
      <c r="A7" s="38"/>
      <c r="B7" s="158" t="s">
        <v>80</v>
      </c>
      <c r="C7" s="159" t="s">
        <v>83</v>
      </c>
      <c r="D7" s="159" t="s">
        <v>86</v>
      </c>
      <c r="E7" s="159" t="s">
        <v>87</v>
      </c>
      <c r="F7" s="159" t="s">
        <v>142</v>
      </c>
      <c r="G7" s="159" t="s">
        <v>143</v>
      </c>
      <c r="H7" s="159" t="s">
        <v>81</v>
      </c>
      <c r="I7" s="159" t="s">
        <v>85</v>
      </c>
    </row>
    <row r="8" spans="1:9" ht="16.5" customHeight="1" x14ac:dyDescent="0.3">
      <c r="A8" s="46" t="s">
        <v>223</v>
      </c>
      <c r="B8" s="6">
        <v>0</v>
      </c>
      <c r="C8" s="102">
        <v>0</v>
      </c>
      <c r="D8" s="102">
        <v>0</v>
      </c>
      <c r="E8" s="102">
        <v>0</v>
      </c>
      <c r="F8" s="102">
        <v>0</v>
      </c>
      <c r="G8" s="102">
        <v>0</v>
      </c>
      <c r="H8" s="102">
        <v>0</v>
      </c>
      <c r="I8" s="6">
        <v>0</v>
      </c>
    </row>
    <row r="9" spans="1:9" ht="16.5" customHeight="1" x14ac:dyDescent="0.3">
      <c r="A9" s="46" t="s">
        <v>224</v>
      </c>
      <c r="B9" s="100">
        <v>0</v>
      </c>
      <c r="C9" s="94">
        <v>0</v>
      </c>
      <c r="D9" s="94">
        <v>0</v>
      </c>
      <c r="E9" s="94">
        <v>0</v>
      </c>
      <c r="F9" s="94">
        <v>0</v>
      </c>
      <c r="G9" s="94">
        <v>0</v>
      </c>
      <c r="H9" s="94">
        <v>0</v>
      </c>
      <c r="I9" s="100">
        <v>0</v>
      </c>
    </row>
    <row r="10" spans="1:9" ht="16.5" customHeight="1" x14ac:dyDescent="0.3">
      <c r="A10" s="46" t="s">
        <v>225</v>
      </c>
      <c r="B10" s="6">
        <v>48.3</v>
      </c>
      <c r="C10" s="102">
        <v>10.79</v>
      </c>
      <c r="D10" s="102">
        <v>5.53</v>
      </c>
      <c r="E10" s="102">
        <v>26.84</v>
      </c>
      <c r="F10" s="102">
        <v>5.13</v>
      </c>
      <c r="G10" s="102">
        <v>0</v>
      </c>
      <c r="H10" s="102">
        <v>0</v>
      </c>
      <c r="I10" s="6">
        <v>0</v>
      </c>
    </row>
    <row r="11" spans="1:9" ht="16.5" customHeight="1" x14ac:dyDescent="0.3">
      <c r="A11" s="46" t="s">
        <v>226</v>
      </c>
      <c r="B11" s="100">
        <v>1311</v>
      </c>
      <c r="C11" s="94">
        <v>78.16</v>
      </c>
      <c r="D11" s="94">
        <v>295.14999999999998</v>
      </c>
      <c r="E11" s="94">
        <v>18.010000000000002</v>
      </c>
      <c r="F11" s="94">
        <v>892.61</v>
      </c>
      <c r="G11" s="94">
        <v>0</v>
      </c>
      <c r="H11" s="94">
        <v>0</v>
      </c>
      <c r="I11" s="100">
        <v>27.08</v>
      </c>
    </row>
    <row r="12" spans="1:9" ht="16.5" customHeight="1" x14ac:dyDescent="0.3">
      <c r="A12" s="46" t="s">
        <v>227</v>
      </c>
      <c r="B12" s="6">
        <v>10</v>
      </c>
      <c r="C12" s="102">
        <v>5</v>
      </c>
      <c r="D12" s="102">
        <v>1</v>
      </c>
      <c r="E12" s="102">
        <v>4</v>
      </c>
      <c r="F12" s="102">
        <v>0</v>
      </c>
      <c r="G12" s="102">
        <v>0</v>
      </c>
      <c r="H12" s="102">
        <v>0</v>
      </c>
      <c r="I12" s="6">
        <v>0</v>
      </c>
    </row>
    <row r="13" spans="1:9" ht="16.5" customHeight="1" x14ac:dyDescent="0.3">
      <c r="A13" s="46" t="s">
        <v>228</v>
      </c>
      <c r="B13" s="100">
        <v>853.71</v>
      </c>
      <c r="C13" s="94">
        <v>98.7</v>
      </c>
      <c r="D13" s="94">
        <v>232.82</v>
      </c>
      <c r="E13" s="94">
        <v>406.73</v>
      </c>
      <c r="F13" s="94">
        <v>29.22</v>
      </c>
      <c r="G13" s="94">
        <v>0</v>
      </c>
      <c r="H13" s="94">
        <v>0</v>
      </c>
      <c r="I13" s="100">
        <v>86.23</v>
      </c>
    </row>
    <row r="14" spans="1:9" ht="16.5" customHeight="1" x14ac:dyDescent="0.3">
      <c r="A14" s="46" t="s">
        <v>229</v>
      </c>
      <c r="B14" s="6">
        <v>29014.77</v>
      </c>
      <c r="C14" s="102">
        <v>12376.97</v>
      </c>
      <c r="D14" s="102">
        <v>12195.09</v>
      </c>
      <c r="E14" s="102">
        <v>4119.75</v>
      </c>
      <c r="F14" s="102">
        <v>5.68</v>
      </c>
      <c r="G14" s="102">
        <v>0</v>
      </c>
      <c r="H14" s="102">
        <v>0</v>
      </c>
      <c r="I14" s="6">
        <v>317.27999999999997</v>
      </c>
    </row>
    <row r="15" spans="1:9" ht="16.5" customHeight="1" x14ac:dyDescent="0.3">
      <c r="A15" s="46" t="s">
        <v>230</v>
      </c>
      <c r="B15" s="100">
        <v>0</v>
      </c>
      <c r="C15" s="94">
        <v>0</v>
      </c>
      <c r="D15" s="94">
        <v>0</v>
      </c>
      <c r="E15" s="94">
        <v>0</v>
      </c>
      <c r="F15" s="94">
        <v>0</v>
      </c>
      <c r="G15" s="94">
        <v>0</v>
      </c>
      <c r="H15" s="94">
        <v>0</v>
      </c>
      <c r="I15" s="100">
        <v>0</v>
      </c>
    </row>
    <row r="16" spans="1:9" ht="16.5" customHeight="1" x14ac:dyDescent="0.3">
      <c r="A16" s="46" t="s">
        <v>231</v>
      </c>
      <c r="B16" s="6">
        <v>0</v>
      </c>
      <c r="C16" s="102">
        <v>0</v>
      </c>
      <c r="D16" s="102">
        <v>0</v>
      </c>
      <c r="E16" s="102">
        <v>0</v>
      </c>
      <c r="F16" s="102">
        <v>0</v>
      </c>
      <c r="G16" s="102">
        <v>0</v>
      </c>
      <c r="H16" s="102">
        <v>0</v>
      </c>
      <c r="I16" s="6">
        <v>0</v>
      </c>
    </row>
    <row r="17" spans="1:9" ht="16.5" customHeight="1" x14ac:dyDescent="0.3">
      <c r="A17" s="46" t="s">
        <v>232</v>
      </c>
      <c r="B17" s="100">
        <v>24727.66</v>
      </c>
      <c r="C17" s="94">
        <v>11282.239</v>
      </c>
      <c r="D17" s="94">
        <v>6621.8410000000003</v>
      </c>
      <c r="E17" s="94">
        <v>5868.5420000000004</v>
      </c>
      <c r="F17" s="94">
        <v>381.55799999999999</v>
      </c>
      <c r="G17" s="94">
        <v>2.883</v>
      </c>
      <c r="H17" s="94">
        <v>112.89400000000001</v>
      </c>
      <c r="I17" s="100">
        <v>457.70299999999997</v>
      </c>
    </row>
    <row r="18" spans="1:9" ht="16.5" customHeight="1" x14ac:dyDescent="0.3">
      <c r="A18" s="46" t="s">
        <v>233</v>
      </c>
      <c r="B18" s="6">
        <v>0</v>
      </c>
      <c r="C18" s="102">
        <v>0</v>
      </c>
      <c r="D18" s="102">
        <v>0</v>
      </c>
      <c r="E18" s="102">
        <v>0</v>
      </c>
      <c r="F18" s="102">
        <v>0</v>
      </c>
      <c r="G18" s="102">
        <v>0</v>
      </c>
      <c r="H18" s="102">
        <v>0</v>
      </c>
      <c r="I18" s="6">
        <v>0</v>
      </c>
    </row>
    <row r="19" spans="1:9" ht="16.5" customHeight="1" x14ac:dyDescent="0.3">
      <c r="A19" s="46" t="s">
        <v>234</v>
      </c>
      <c r="B19" s="100">
        <v>0</v>
      </c>
      <c r="C19" s="94">
        <v>0</v>
      </c>
      <c r="D19" s="94">
        <v>0</v>
      </c>
      <c r="E19" s="94">
        <v>0</v>
      </c>
      <c r="F19" s="94">
        <v>0</v>
      </c>
      <c r="G19" s="94">
        <v>0</v>
      </c>
      <c r="H19" s="94">
        <v>0</v>
      </c>
      <c r="I19" s="100">
        <v>0</v>
      </c>
    </row>
    <row r="20" spans="1:9" ht="16.5" customHeight="1" x14ac:dyDescent="0.3">
      <c r="A20" s="46" t="s">
        <v>235</v>
      </c>
      <c r="B20" s="6">
        <v>914063</v>
      </c>
      <c r="C20" s="102">
        <v>75600</v>
      </c>
      <c r="D20" s="102">
        <v>86751</v>
      </c>
      <c r="E20" s="102">
        <v>10169</v>
      </c>
      <c r="F20" s="102">
        <v>735156</v>
      </c>
      <c r="G20" s="102">
        <v>0</v>
      </c>
      <c r="H20" s="102">
        <v>0</v>
      </c>
      <c r="I20" s="6">
        <v>6387</v>
      </c>
    </row>
    <row r="21" spans="1:9" ht="16.5" customHeight="1" x14ac:dyDescent="0.3">
      <c r="A21" s="46" t="s">
        <v>236</v>
      </c>
      <c r="B21" s="100">
        <v>23747.69</v>
      </c>
      <c r="C21" s="94">
        <v>2209.2800000000002</v>
      </c>
      <c r="D21" s="94">
        <v>4327.07</v>
      </c>
      <c r="E21" s="94">
        <v>12554.92</v>
      </c>
      <c r="F21" s="94">
        <v>588.48</v>
      </c>
      <c r="G21" s="94">
        <v>8.08</v>
      </c>
      <c r="H21" s="94">
        <v>4059.86</v>
      </c>
      <c r="I21" s="100">
        <v>0</v>
      </c>
    </row>
    <row r="22" spans="1:9" ht="16.5" customHeight="1" x14ac:dyDescent="0.3">
      <c r="A22" s="46" t="s">
        <v>237</v>
      </c>
      <c r="B22" s="6">
        <v>2918.93</v>
      </c>
      <c r="C22" s="102">
        <v>754.98</v>
      </c>
      <c r="D22" s="102">
        <v>584.92999999999995</v>
      </c>
      <c r="E22" s="102">
        <v>946.71</v>
      </c>
      <c r="F22" s="102">
        <v>389.16</v>
      </c>
      <c r="G22" s="102">
        <v>0</v>
      </c>
      <c r="H22" s="102">
        <v>0.96</v>
      </c>
      <c r="I22" s="6">
        <v>242.19</v>
      </c>
    </row>
    <row r="23" spans="1:9" ht="16.5" customHeight="1" x14ac:dyDescent="0.3">
      <c r="A23" s="46" t="s">
        <v>238</v>
      </c>
      <c r="B23" s="100">
        <v>740262</v>
      </c>
      <c r="C23" s="94">
        <v>131786</v>
      </c>
      <c r="D23" s="94">
        <v>154914</v>
      </c>
      <c r="E23" s="94">
        <v>79902</v>
      </c>
      <c r="F23" s="94">
        <v>361519</v>
      </c>
      <c r="G23" s="94">
        <v>0</v>
      </c>
      <c r="H23" s="94">
        <v>0</v>
      </c>
      <c r="I23" s="100">
        <v>12141</v>
      </c>
    </row>
    <row r="24" spans="1:9" ht="16.5" customHeight="1" x14ac:dyDescent="0.3">
      <c r="A24" s="46" t="s">
        <v>239</v>
      </c>
      <c r="B24" s="6">
        <v>203.734431</v>
      </c>
      <c r="C24" s="102">
        <v>17.018000000000001</v>
      </c>
      <c r="D24" s="102">
        <v>105.51900000000001</v>
      </c>
      <c r="E24" s="102">
        <v>41.581000000000003</v>
      </c>
      <c r="F24" s="102">
        <v>1.5009999999999999</v>
      </c>
      <c r="G24" s="102">
        <v>0</v>
      </c>
      <c r="H24" s="102">
        <v>1.429</v>
      </c>
      <c r="I24" s="6">
        <v>36.686430999999999</v>
      </c>
    </row>
    <row r="25" spans="1:9" ht="16.5" customHeight="1" x14ac:dyDescent="0.3">
      <c r="A25" s="46" t="s">
        <v>240</v>
      </c>
      <c r="B25" s="100">
        <v>2834</v>
      </c>
      <c r="C25" s="94">
        <v>1771</v>
      </c>
      <c r="D25" s="94">
        <v>454</v>
      </c>
      <c r="E25" s="94">
        <v>593</v>
      </c>
      <c r="F25" s="94">
        <v>0</v>
      </c>
      <c r="G25" s="94">
        <v>0</v>
      </c>
      <c r="H25" s="94">
        <v>0</v>
      </c>
      <c r="I25" s="100">
        <v>16</v>
      </c>
    </row>
    <row r="26" spans="1:9" ht="16.5" customHeight="1" x14ac:dyDescent="0.3">
      <c r="A26" s="46" t="s">
        <v>241</v>
      </c>
      <c r="B26" s="6">
        <v>8956.2800000000007</v>
      </c>
      <c r="C26" s="102">
        <v>3205.72</v>
      </c>
      <c r="D26" s="102">
        <v>3322.38</v>
      </c>
      <c r="E26" s="102">
        <v>454.41</v>
      </c>
      <c r="F26" s="102">
        <v>1891.01</v>
      </c>
      <c r="G26" s="102">
        <v>0</v>
      </c>
      <c r="H26" s="102">
        <v>0</v>
      </c>
      <c r="I26" s="6">
        <v>82.76</v>
      </c>
    </row>
    <row r="27" spans="1:9" ht="16.5" customHeight="1" x14ac:dyDescent="0.3">
      <c r="A27" s="46" t="s">
        <v>242</v>
      </c>
      <c r="B27" s="100">
        <v>4164.1099999999997</v>
      </c>
      <c r="C27" s="94">
        <v>1494.22</v>
      </c>
      <c r="D27" s="94">
        <v>589.28</v>
      </c>
      <c r="E27" s="94">
        <v>460.49</v>
      </c>
      <c r="F27" s="94">
        <v>1431.09</v>
      </c>
      <c r="G27" s="94">
        <v>0</v>
      </c>
      <c r="H27" s="94">
        <v>92.05</v>
      </c>
      <c r="I27" s="100">
        <v>96.98</v>
      </c>
    </row>
    <row r="28" spans="1:9" ht="16.5" customHeight="1" x14ac:dyDescent="0.3">
      <c r="A28" s="46" t="s">
        <v>243</v>
      </c>
      <c r="B28" s="6">
        <v>1055.9512717699999</v>
      </c>
      <c r="C28" s="102">
        <v>51.108645690000003</v>
      </c>
      <c r="D28" s="102">
        <v>247.36051111</v>
      </c>
      <c r="E28" s="102">
        <v>265.61812161</v>
      </c>
      <c r="F28" s="102">
        <v>8.7235571099999998</v>
      </c>
      <c r="G28" s="102">
        <v>0</v>
      </c>
      <c r="H28" s="102">
        <v>0</v>
      </c>
      <c r="I28" s="6">
        <v>483.14043624999999</v>
      </c>
    </row>
    <row r="29" spans="1:9" ht="16.5" customHeight="1" x14ac:dyDescent="0.3">
      <c r="A29" s="46" t="s">
        <v>244</v>
      </c>
      <c r="B29" s="100">
        <v>412.48</v>
      </c>
      <c r="C29" s="94">
        <v>10.83</v>
      </c>
      <c r="D29" s="94">
        <v>176.75</v>
      </c>
      <c r="E29" s="94">
        <v>36.39</v>
      </c>
      <c r="F29" s="94">
        <v>2.57</v>
      </c>
      <c r="G29" s="94">
        <v>6.5</v>
      </c>
      <c r="H29" s="94">
        <v>13.07</v>
      </c>
      <c r="I29" s="100">
        <v>166.37</v>
      </c>
    </row>
    <row r="30" spans="1:9" ht="16.5" customHeight="1" x14ac:dyDescent="0.3">
      <c r="A30" s="46" t="s">
        <v>245</v>
      </c>
      <c r="B30" s="6">
        <v>364.16699999999997</v>
      </c>
      <c r="C30" s="102">
        <v>22.626999999999999</v>
      </c>
      <c r="D30" s="102">
        <v>81.116</v>
      </c>
      <c r="E30" s="102">
        <v>257.89800000000002</v>
      </c>
      <c r="F30" s="102">
        <v>2.5259999999999998</v>
      </c>
      <c r="G30" s="102">
        <v>0</v>
      </c>
      <c r="H30" s="102">
        <v>0</v>
      </c>
      <c r="I30" s="6">
        <v>0</v>
      </c>
    </row>
    <row r="31" spans="1:9" ht="16.5" customHeight="1" x14ac:dyDescent="0.3">
      <c r="A31" s="46" t="s">
        <v>246</v>
      </c>
      <c r="B31" s="100">
        <v>186.7954</v>
      </c>
      <c r="C31" s="94">
        <v>90.941500000000005</v>
      </c>
      <c r="D31" s="94">
        <v>19.648900000000001</v>
      </c>
      <c r="E31" s="94">
        <v>29.3126</v>
      </c>
      <c r="F31" s="94">
        <v>46.786700000000003</v>
      </c>
      <c r="G31" s="94">
        <v>0</v>
      </c>
      <c r="H31" s="94">
        <v>0</v>
      </c>
      <c r="I31" s="100">
        <v>0.1057</v>
      </c>
    </row>
    <row r="32" spans="1:9" ht="16.5" customHeight="1" x14ac:dyDescent="0.3">
      <c r="A32" s="46" t="s">
        <v>247</v>
      </c>
      <c r="B32" s="6">
        <v>34917</v>
      </c>
      <c r="C32" s="102">
        <v>10885</v>
      </c>
      <c r="D32" s="102">
        <v>10169</v>
      </c>
      <c r="E32" s="102">
        <v>8365</v>
      </c>
      <c r="F32" s="102">
        <v>3159</v>
      </c>
      <c r="G32" s="102">
        <v>0</v>
      </c>
      <c r="H32" s="102">
        <v>2339</v>
      </c>
      <c r="I32" s="6">
        <v>0</v>
      </c>
    </row>
    <row r="33" spans="1:9" ht="16.5" customHeight="1" x14ac:dyDescent="0.3">
      <c r="A33" s="46" t="s">
        <v>248</v>
      </c>
      <c r="B33" s="100">
        <v>20495.259999999998</v>
      </c>
      <c r="C33" s="94">
        <v>11038.71</v>
      </c>
      <c r="D33" s="94">
        <v>3633.28</v>
      </c>
      <c r="E33" s="94">
        <v>2754.18</v>
      </c>
      <c r="F33" s="94">
        <v>3058.36</v>
      </c>
      <c r="G33" s="94">
        <v>0</v>
      </c>
      <c r="H33" s="94">
        <v>10.73</v>
      </c>
      <c r="I33" s="100">
        <v>0</v>
      </c>
    </row>
    <row r="34" spans="1:9" ht="16.5" customHeight="1" x14ac:dyDescent="0.3">
      <c r="A34" s="46" t="s">
        <v>249</v>
      </c>
      <c r="B34" s="6">
        <v>31248.65</v>
      </c>
      <c r="C34" s="102">
        <v>11056.87</v>
      </c>
      <c r="D34" s="102">
        <v>8055.3</v>
      </c>
      <c r="E34" s="102">
        <v>3256.39</v>
      </c>
      <c r="F34" s="102">
        <v>8880.09</v>
      </c>
      <c r="G34" s="102">
        <v>0</v>
      </c>
      <c r="H34" s="102">
        <v>0</v>
      </c>
      <c r="I34" s="6">
        <v>0</v>
      </c>
    </row>
    <row r="35" spans="1:9" ht="16.5" customHeight="1" x14ac:dyDescent="0.3">
      <c r="A35" s="46" t="s">
        <v>250</v>
      </c>
      <c r="B35" s="100">
        <v>0</v>
      </c>
      <c r="C35" s="94">
        <v>0</v>
      </c>
      <c r="D35" s="94">
        <v>0</v>
      </c>
      <c r="E35" s="94">
        <v>0</v>
      </c>
      <c r="F35" s="94">
        <v>0</v>
      </c>
      <c r="G35" s="94">
        <v>0</v>
      </c>
      <c r="H35" s="94">
        <v>0</v>
      </c>
      <c r="I35" s="100">
        <v>0</v>
      </c>
    </row>
    <row r="36" spans="1:9" ht="16.5" customHeight="1" x14ac:dyDescent="0.3">
      <c r="A36" s="46" t="s">
        <v>251</v>
      </c>
      <c r="B36" s="6">
        <v>83581.17</v>
      </c>
      <c r="C36" s="102">
        <v>41180.730000000003</v>
      </c>
      <c r="D36" s="102">
        <v>19603.63</v>
      </c>
      <c r="E36" s="102">
        <v>8393.86</v>
      </c>
      <c r="F36" s="102">
        <v>6274.52</v>
      </c>
      <c r="G36" s="102">
        <v>7.47</v>
      </c>
      <c r="H36" s="102">
        <v>6123.76</v>
      </c>
      <c r="I36" s="6">
        <v>1997.19</v>
      </c>
    </row>
    <row r="37" spans="1:9" ht="16.5" customHeight="1" x14ac:dyDescent="0.3">
      <c r="A37" s="47" t="s">
        <v>77</v>
      </c>
      <c r="B37" s="103">
        <v>1925376.6581027601</v>
      </c>
      <c r="C37" s="97">
        <v>315026.89414568897</v>
      </c>
      <c r="D37" s="97">
        <v>312385.69541111001</v>
      </c>
      <c r="E37" s="97">
        <v>138924.63172161</v>
      </c>
      <c r="F37" s="97">
        <v>1123723.0152571099</v>
      </c>
      <c r="G37" s="97">
        <v>24.933</v>
      </c>
      <c r="H37" s="97">
        <v>12753.753000000001</v>
      </c>
      <c r="I37" s="103">
        <v>22537.715567249899</v>
      </c>
    </row>
    <row r="38" spans="1:9" ht="16.5" customHeight="1" x14ac:dyDescent="0.3">
      <c r="A38" s="38"/>
      <c r="B38" s="38"/>
      <c r="C38" s="38"/>
      <c r="D38" s="38"/>
      <c r="E38" s="38"/>
      <c r="F38" s="38"/>
      <c r="G38" s="38"/>
      <c r="H38" s="38"/>
      <c r="I38" s="38"/>
    </row>
  </sheetData>
  <sheetProtection algorithmName="SHA-512" hashValue="ePD1lqa3BONb/1X9J9l+vHTZ7o0Gb+RwSGTcvInq3d4SB2KCUnVedHHe8kIWoN45Fw+zLXM2XbGnJM8uhvcUDw==" saltValue="nKMZU65zwWNTNBVp3iUkSg==" spinCount="100000" sheet="1" objects="1" scenarios="1"/>
  <mergeCells count="1">
    <mergeCell ref="A1:B1"/>
  </mergeCells>
  <conditionalFormatting sqref="B8:I37">
    <cfRule type="cellIs" dxfId="391" priority="5" operator="between">
      <formula>0</formula>
      <formula>0.1</formula>
    </cfRule>
    <cfRule type="cellIs" dxfId="390" priority="6" operator="lessThan">
      <formula>0</formula>
    </cfRule>
    <cfRule type="cellIs" dxfId="389" priority="7" operator="greaterThanOrEqual">
      <formula>0.1</formula>
    </cfRule>
  </conditionalFormatting>
  <conditionalFormatting sqref="A1:XFD6 A38:XFD1048576 A7 J7:XFD7 B8:XFD37">
    <cfRule type="cellIs" dxfId="388" priority="4" operator="between">
      <formula>-0.1</formula>
      <formula>0</formula>
    </cfRule>
  </conditionalFormatting>
  <conditionalFormatting sqref="B7:C7">
    <cfRule type="cellIs" dxfId="387" priority="3" operator="between">
      <formula>-0.1</formula>
      <formula>0</formula>
    </cfRule>
  </conditionalFormatting>
  <conditionalFormatting sqref="D7:I7">
    <cfRule type="cellIs" dxfId="386" priority="2" operator="between">
      <formula>-0.1</formula>
      <formula>0</formula>
    </cfRule>
  </conditionalFormatting>
  <conditionalFormatting sqref="A8:A37">
    <cfRule type="cellIs" dxfId="385" priority="1" operator="between">
      <formula>-0.1</formula>
      <formula>0</formula>
    </cfRule>
  </conditionalFormatting>
  <pageMargins left="0.7" right="0.7" top="0.75" bottom="0.75" header="0.3" footer="0.3"/>
  <pageSetup paperSize="9" scale="82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O39"/>
  <sheetViews>
    <sheetView showGridLines="0" showZeros="0" zoomScale="85" zoomScaleNormal="85" workbookViewId="0">
      <selection activeCell="A77" sqref="A77"/>
    </sheetView>
  </sheetViews>
  <sheetFormatPr defaultColWidth="16.7109375" defaultRowHeight="16.5" customHeight="1" x14ac:dyDescent="0.3"/>
  <cols>
    <col min="1" max="5" width="16.7109375" style="1"/>
    <col min="6" max="6" width="1.140625" style="50" customWidth="1"/>
    <col min="7" max="16384" width="16.7109375" style="1"/>
  </cols>
  <sheetData>
    <row r="1" spans="1:11" ht="16.5" customHeight="1" x14ac:dyDescent="0.3">
      <c r="A1" s="168" t="str">
        <f>'Table of Contents'!B21</f>
        <v>Table 1.9</v>
      </c>
      <c r="B1" s="168"/>
      <c r="C1" s="6"/>
      <c r="D1" s="6"/>
      <c r="E1" s="6"/>
      <c r="G1" s="6"/>
      <c r="H1" s="6"/>
      <c r="I1" s="6"/>
      <c r="J1" s="6"/>
      <c r="K1" s="6"/>
    </row>
    <row r="2" spans="1:11" ht="16.5" customHeight="1" x14ac:dyDescent="0.3">
      <c r="A2" s="4" t="str">
        <f>"UCITS: "&amp;'Table of Contents'!A21&amp;", "&amp;'Table of Contents'!A3</f>
        <v>UCITS: Total Sales of ETFs and Funds of Funds, 2017:Q2</v>
      </c>
      <c r="C2" s="6"/>
      <c r="D2" s="6"/>
      <c r="E2" s="6"/>
      <c r="G2" s="6"/>
      <c r="H2" s="6"/>
      <c r="I2" s="6"/>
      <c r="J2" s="6"/>
      <c r="K2" s="6"/>
    </row>
    <row r="3" spans="1:11" ht="16.5" customHeight="1" x14ac:dyDescent="0.3">
      <c r="A3" s="2" t="s">
        <v>76</v>
      </c>
      <c r="C3" s="6"/>
      <c r="D3" s="6"/>
      <c r="E3" s="6"/>
      <c r="G3" s="6"/>
      <c r="H3" s="6"/>
      <c r="I3" s="6"/>
      <c r="J3" s="6"/>
      <c r="K3" s="6"/>
    </row>
    <row r="4" spans="1:11" ht="16.5" customHeight="1" x14ac:dyDescent="0.3">
      <c r="A4" s="2"/>
      <c r="C4" s="6"/>
      <c r="D4" s="6"/>
      <c r="E4" s="6"/>
      <c r="G4" s="6"/>
      <c r="H4" s="6"/>
      <c r="I4" s="6"/>
      <c r="J4" s="6"/>
      <c r="K4" s="6"/>
    </row>
    <row r="5" spans="1:11" ht="16.5" customHeight="1" x14ac:dyDescent="0.3">
      <c r="A5" s="39"/>
      <c r="B5" s="39"/>
      <c r="C5" s="39"/>
      <c r="D5" s="39"/>
      <c r="E5" s="39"/>
      <c r="G5" s="39"/>
      <c r="H5" s="39"/>
      <c r="I5" s="39"/>
      <c r="J5" s="39"/>
      <c r="K5" s="39"/>
    </row>
    <row r="6" spans="1:11" ht="16.5" customHeight="1" x14ac:dyDescent="0.3">
      <c r="A6" s="39"/>
      <c r="B6" s="51" t="s">
        <v>153</v>
      </c>
      <c r="C6" s="51"/>
      <c r="D6" s="51"/>
      <c r="E6" s="51"/>
      <c r="F6" s="106"/>
      <c r="G6" s="51" t="s">
        <v>154</v>
      </c>
      <c r="H6" s="51"/>
      <c r="I6" s="51"/>
      <c r="J6" s="51"/>
      <c r="K6" s="51"/>
    </row>
    <row r="7" spans="1:11" ht="16.5" customHeight="1" thickBot="1" x14ac:dyDescent="0.35">
      <c r="A7" s="39"/>
      <c r="B7" s="158" t="s">
        <v>80</v>
      </c>
      <c r="C7" s="159" t="s">
        <v>83</v>
      </c>
      <c r="D7" s="159" t="s">
        <v>84</v>
      </c>
      <c r="E7" s="159" t="s">
        <v>85</v>
      </c>
      <c r="F7" s="107"/>
      <c r="G7" s="158" t="s">
        <v>80</v>
      </c>
      <c r="H7" s="159" t="s">
        <v>83</v>
      </c>
      <c r="I7" s="159" t="s">
        <v>86</v>
      </c>
      <c r="J7" s="159" t="s">
        <v>87</v>
      </c>
      <c r="K7" s="159" t="s">
        <v>85</v>
      </c>
    </row>
    <row r="8" spans="1:11" ht="16.5" customHeight="1" x14ac:dyDescent="0.3">
      <c r="A8" s="46" t="s">
        <v>223</v>
      </c>
      <c r="B8" s="6">
        <v>0</v>
      </c>
      <c r="C8" s="102">
        <v>0</v>
      </c>
      <c r="D8" s="102">
        <v>0</v>
      </c>
      <c r="E8" s="102">
        <v>0</v>
      </c>
      <c r="F8" s="111"/>
      <c r="G8" s="102">
        <v>0</v>
      </c>
      <c r="H8" s="102">
        <v>0</v>
      </c>
      <c r="I8" s="102">
        <v>0</v>
      </c>
      <c r="J8" s="102">
        <v>0</v>
      </c>
      <c r="K8" s="6">
        <v>0</v>
      </c>
    </row>
    <row r="9" spans="1:11" ht="16.5" customHeight="1" x14ac:dyDescent="0.3">
      <c r="A9" s="46" t="s">
        <v>224</v>
      </c>
      <c r="B9" s="100">
        <v>0</v>
      </c>
      <c r="C9" s="94">
        <v>0</v>
      </c>
      <c r="D9" s="94">
        <v>0</v>
      </c>
      <c r="E9" s="94">
        <v>0</v>
      </c>
      <c r="F9" s="111"/>
      <c r="G9" s="94">
        <v>0</v>
      </c>
      <c r="H9" s="94">
        <v>0</v>
      </c>
      <c r="I9" s="94">
        <v>0</v>
      </c>
      <c r="J9" s="94">
        <v>0</v>
      </c>
      <c r="K9" s="100">
        <v>0</v>
      </c>
    </row>
    <row r="10" spans="1:11" ht="16.5" customHeight="1" x14ac:dyDescent="0.3">
      <c r="A10" s="46" t="s">
        <v>225</v>
      </c>
      <c r="B10" s="6">
        <v>0.05</v>
      </c>
      <c r="C10" s="102">
        <v>0.05</v>
      </c>
      <c r="D10" s="102">
        <v>0</v>
      </c>
      <c r="E10" s="102">
        <v>0</v>
      </c>
      <c r="F10" s="111"/>
      <c r="G10" s="102">
        <v>0</v>
      </c>
      <c r="H10" s="102">
        <v>0</v>
      </c>
      <c r="I10" s="102">
        <v>0</v>
      </c>
      <c r="J10" s="102">
        <v>0</v>
      </c>
      <c r="K10" s="6">
        <v>0</v>
      </c>
    </row>
    <row r="11" spans="1:11" ht="16.5" customHeight="1" x14ac:dyDescent="0.3">
      <c r="A11" s="46" t="s">
        <v>226</v>
      </c>
      <c r="B11" s="100">
        <v>0</v>
      </c>
      <c r="C11" s="94">
        <v>0</v>
      </c>
      <c r="D11" s="94">
        <v>0</v>
      </c>
      <c r="E11" s="94">
        <v>0</v>
      </c>
      <c r="F11" s="111"/>
      <c r="G11" s="94">
        <v>0</v>
      </c>
      <c r="H11" s="94">
        <v>0</v>
      </c>
      <c r="I11" s="94">
        <v>0</v>
      </c>
      <c r="J11" s="94">
        <v>0</v>
      </c>
      <c r="K11" s="100">
        <v>0</v>
      </c>
    </row>
    <row r="12" spans="1:11" ht="16.5" customHeight="1" x14ac:dyDescent="0.3">
      <c r="A12" s="46" t="s">
        <v>227</v>
      </c>
      <c r="B12" s="6">
        <v>0</v>
      </c>
      <c r="C12" s="102">
        <v>0</v>
      </c>
      <c r="D12" s="102">
        <v>0</v>
      </c>
      <c r="E12" s="102">
        <v>0</v>
      </c>
      <c r="F12" s="111"/>
      <c r="G12" s="102">
        <v>0</v>
      </c>
      <c r="H12" s="102">
        <v>0</v>
      </c>
      <c r="I12" s="102">
        <v>0</v>
      </c>
      <c r="J12" s="102">
        <v>0</v>
      </c>
      <c r="K12" s="6">
        <v>0</v>
      </c>
    </row>
    <row r="13" spans="1:11" ht="16.5" customHeight="1" x14ac:dyDescent="0.3">
      <c r="A13" s="46" t="s">
        <v>228</v>
      </c>
      <c r="B13" s="100">
        <v>0</v>
      </c>
      <c r="C13" s="94">
        <v>0</v>
      </c>
      <c r="D13" s="94">
        <v>0</v>
      </c>
      <c r="E13" s="94">
        <v>0</v>
      </c>
      <c r="F13" s="111"/>
      <c r="G13" s="94">
        <v>86.23</v>
      </c>
      <c r="H13" s="94">
        <v>0</v>
      </c>
      <c r="I13" s="94">
        <v>0</v>
      </c>
      <c r="J13" s="94">
        <v>0</v>
      </c>
      <c r="K13" s="100">
        <v>86.23</v>
      </c>
    </row>
    <row r="14" spans="1:11" ht="16.5" customHeight="1" x14ac:dyDescent="0.3">
      <c r="A14" s="46" t="s">
        <v>229</v>
      </c>
      <c r="B14" s="6">
        <v>0</v>
      </c>
      <c r="C14" s="102">
        <v>0</v>
      </c>
      <c r="D14" s="102">
        <v>0</v>
      </c>
      <c r="E14" s="102">
        <v>0</v>
      </c>
      <c r="F14" s="111"/>
      <c r="G14" s="102">
        <v>1296.44</v>
      </c>
      <c r="H14" s="102">
        <v>60.41</v>
      </c>
      <c r="I14" s="102">
        <v>113.44</v>
      </c>
      <c r="J14" s="102">
        <v>1051.81</v>
      </c>
      <c r="K14" s="6">
        <v>70.78</v>
      </c>
    </row>
    <row r="15" spans="1:11" ht="16.5" customHeight="1" x14ac:dyDescent="0.3">
      <c r="A15" s="46" t="s">
        <v>230</v>
      </c>
      <c r="B15" s="100">
        <v>0</v>
      </c>
      <c r="C15" s="94">
        <v>0</v>
      </c>
      <c r="D15" s="94">
        <v>0</v>
      </c>
      <c r="E15" s="94">
        <v>0</v>
      </c>
      <c r="F15" s="111"/>
      <c r="G15" s="94">
        <v>0</v>
      </c>
      <c r="H15" s="94">
        <v>0</v>
      </c>
      <c r="I15" s="94">
        <v>0</v>
      </c>
      <c r="J15" s="94">
        <v>0</v>
      </c>
      <c r="K15" s="100">
        <v>0</v>
      </c>
    </row>
    <row r="16" spans="1:11" ht="16.5" customHeight="1" x14ac:dyDescent="0.3">
      <c r="A16" s="46" t="s">
        <v>231</v>
      </c>
      <c r="B16" s="6">
        <v>0</v>
      </c>
      <c r="C16" s="102">
        <v>0</v>
      </c>
      <c r="D16" s="102">
        <v>0</v>
      </c>
      <c r="E16" s="102">
        <v>0</v>
      </c>
      <c r="F16" s="111"/>
      <c r="G16" s="102">
        <v>0</v>
      </c>
      <c r="H16" s="102">
        <v>0</v>
      </c>
      <c r="I16" s="102">
        <v>0</v>
      </c>
      <c r="J16" s="102">
        <v>0</v>
      </c>
      <c r="K16" s="6">
        <v>0</v>
      </c>
    </row>
    <row r="17" spans="1:15" ht="16.5" customHeight="1" x14ac:dyDescent="0.3">
      <c r="A17" s="46" t="s">
        <v>232</v>
      </c>
      <c r="B17" s="100">
        <v>5645.826</v>
      </c>
      <c r="C17" s="94">
        <v>5240.2349999999997</v>
      </c>
      <c r="D17" s="94">
        <v>319.863</v>
      </c>
      <c r="E17" s="94">
        <v>85.727999999999994</v>
      </c>
      <c r="F17" s="111"/>
      <c r="G17" s="94">
        <v>1105.19</v>
      </c>
      <c r="H17" s="94">
        <v>98.156999999999996</v>
      </c>
      <c r="I17" s="94">
        <v>9.2739999999999991</v>
      </c>
      <c r="J17" s="94">
        <v>969.101</v>
      </c>
      <c r="K17" s="100">
        <v>28.658000000000001</v>
      </c>
    </row>
    <row r="18" spans="1:15" ht="16.5" customHeight="1" x14ac:dyDescent="0.3">
      <c r="A18" s="46" t="s">
        <v>233</v>
      </c>
      <c r="B18" s="6">
        <v>0</v>
      </c>
      <c r="C18" s="102">
        <v>0</v>
      </c>
      <c r="D18" s="102">
        <v>0</v>
      </c>
      <c r="E18" s="102">
        <v>0</v>
      </c>
      <c r="F18" s="111"/>
      <c r="G18" s="102">
        <v>0</v>
      </c>
      <c r="H18" s="102">
        <v>0</v>
      </c>
      <c r="I18" s="102">
        <v>0</v>
      </c>
      <c r="J18" s="102">
        <v>0</v>
      </c>
      <c r="K18" s="6">
        <v>0</v>
      </c>
    </row>
    <row r="19" spans="1:15" ht="16.5" customHeight="1" x14ac:dyDescent="0.3">
      <c r="A19" s="46" t="s">
        <v>234</v>
      </c>
      <c r="B19" s="100">
        <v>0</v>
      </c>
      <c r="C19" s="94">
        <v>0</v>
      </c>
      <c r="D19" s="94">
        <v>0</v>
      </c>
      <c r="E19" s="94">
        <v>0</v>
      </c>
      <c r="F19" s="111"/>
      <c r="G19" s="94">
        <v>0</v>
      </c>
      <c r="H19" s="94">
        <v>0</v>
      </c>
      <c r="I19" s="94">
        <v>0</v>
      </c>
      <c r="J19" s="94">
        <v>0</v>
      </c>
      <c r="K19" s="100">
        <v>0</v>
      </c>
    </row>
    <row r="20" spans="1:15" ht="16.5" customHeight="1" x14ac:dyDescent="0.3">
      <c r="A20" s="46" t="s">
        <v>235</v>
      </c>
      <c r="B20" s="6">
        <v>49393</v>
      </c>
      <c r="C20" s="102">
        <v>26474</v>
      </c>
      <c r="D20" s="102">
        <v>22099</v>
      </c>
      <c r="E20" s="102">
        <v>820</v>
      </c>
      <c r="F20" s="111"/>
      <c r="G20" s="102">
        <v>0</v>
      </c>
      <c r="H20" s="102">
        <v>0</v>
      </c>
      <c r="I20" s="102">
        <v>0</v>
      </c>
      <c r="J20" s="102">
        <v>0</v>
      </c>
      <c r="K20" s="6">
        <v>0</v>
      </c>
    </row>
    <row r="21" spans="1:15" ht="16.5" customHeight="1" x14ac:dyDescent="0.3">
      <c r="A21" s="46" t="s">
        <v>236</v>
      </c>
      <c r="B21" s="100">
        <v>0</v>
      </c>
      <c r="C21" s="94">
        <v>0</v>
      </c>
      <c r="D21" s="94">
        <v>0</v>
      </c>
      <c r="E21" s="94">
        <v>0</v>
      </c>
      <c r="F21" s="111"/>
      <c r="G21" s="94">
        <v>2604.88</v>
      </c>
      <c r="H21" s="94">
        <v>17.25</v>
      </c>
      <c r="I21" s="94">
        <v>87.63</v>
      </c>
      <c r="J21" s="94">
        <v>2500</v>
      </c>
      <c r="K21" s="100">
        <v>0</v>
      </c>
    </row>
    <row r="22" spans="1:15" ht="16.5" customHeight="1" x14ac:dyDescent="0.3">
      <c r="A22" s="46" t="s">
        <v>237</v>
      </c>
      <c r="B22" s="6">
        <v>0</v>
      </c>
      <c r="C22" s="102">
        <v>0</v>
      </c>
      <c r="D22" s="102">
        <v>0</v>
      </c>
      <c r="E22" s="102">
        <v>0</v>
      </c>
      <c r="F22" s="111"/>
      <c r="G22" s="102">
        <v>6.31</v>
      </c>
      <c r="H22" s="102">
        <v>0</v>
      </c>
      <c r="I22" s="102">
        <v>0.39</v>
      </c>
      <c r="J22" s="102">
        <v>0</v>
      </c>
      <c r="K22" s="6">
        <v>5.92</v>
      </c>
    </row>
    <row r="23" spans="1:15" ht="16.5" customHeight="1" x14ac:dyDescent="0.3">
      <c r="A23" s="46" t="s">
        <v>238</v>
      </c>
      <c r="B23" s="100">
        <v>0</v>
      </c>
      <c r="C23" s="94">
        <v>0</v>
      </c>
      <c r="D23" s="94">
        <v>0</v>
      </c>
      <c r="E23" s="94">
        <v>0</v>
      </c>
      <c r="F23" s="111"/>
      <c r="G23" s="94">
        <v>11059</v>
      </c>
      <c r="H23" s="94">
        <v>0</v>
      </c>
      <c r="I23" s="94">
        <v>0</v>
      </c>
      <c r="J23" s="94">
        <v>0</v>
      </c>
      <c r="K23" s="100">
        <v>0</v>
      </c>
    </row>
    <row r="24" spans="1:15" ht="16.5" customHeight="1" x14ac:dyDescent="0.3">
      <c r="A24" s="46" t="s">
        <v>239</v>
      </c>
      <c r="B24" s="6">
        <v>0</v>
      </c>
      <c r="C24" s="102">
        <v>0</v>
      </c>
      <c r="D24" s="102">
        <v>0</v>
      </c>
      <c r="E24" s="102">
        <v>0</v>
      </c>
      <c r="F24" s="111"/>
      <c r="G24" s="102">
        <v>6.7000000000000004E-2</v>
      </c>
      <c r="H24" s="102">
        <v>0</v>
      </c>
      <c r="I24" s="102">
        <v>0</v>
      </c>
      <c r="J24" s="102">
        <v>0</v>
      </c>
      <c r="K24" s="6">
        <v>6.7000000000000004E-2</v>
      </c>
    </row>
    <row r="25" spans="1:15" ht="16.5" customHeight="1" x14ac:dyDescent="0.3">
      <c r="A25" s="46" t="s">
        <v>240</v>
      </c>
      <c r="B25" s="100">
        <v>78</v>
      </c>
      <c r="C25" s="94">
        <v>0</v>
      </c>
      <c r="D25" s="94">
        <v>0</v>
      </c>
      <c r="E25" s="94">
        <v>0</v>
      </c>
      <c r="F25" s="111"/>
      <c r="G25" s="94">
        <v>38</v>
      </c>
      <c r="H25" s="94">
        <v>0</v>
      </c>
      <c r="I25" s="94">
        <v>0</v>
      </c>
      <c r="J25" s="94">
        <v>0</v>
      </c>
      <c r="K25" s="100">
        <v>0</v>
      </c>
    </row>
    <row r="26" spans="1:15" ht="16.5" customHeight="1" x14ac:dyDescent="0.3">
      <c r="A26" s="46" t="s">
        <v>241</v>
      </c>
      <c r="B26" s="6">
        <v>0</v>
      </c>
      <c r="C26" s="102">
        <v>0</v>
      </c>
      <c r="D26" s="102">
        <v>0</v>
      </c>
      <c r="E26" s="102">
        <v>0</v>
      </c>
      <c r="F26" s="111"/>
      <c r="G26" s="102">
        <v>0</v>
      </c>
      <c r="H26" s="102">
        <v>0</v>
      </c>
      <c r="I26" s="102">
        <v>0</v>
      </c>
      <c r="J26" s="102">
        <v>0</v>
      </c>
      <c r="K26" s="6">
        <v>0</v>
      </c>
      <c r="O26" s="99"/>
    </row>
    <row r="27" spans="1:15" ht="16.5" customHeight="1" x14ac:dyDescent="0.3">
      <c r="A27" s="46" t="s">
        <v>242</v>
      </c>
      <c r="B27" s="100">
        <v>0</v>
      </c>
      <c r="C27" s="94">
        <v>0</v>
      </c>
      <c r="D27" s="94">
        <v>0</v>
      </c>
      <c r="E27" s="94">
        <v>0</v>
      </c>
      <c r="F27" s="111"/>
      <c r="G27" s="94">
        <v>60.44</v>
      </c>
      <c r="H27" s="94">
        <v>13.26</v>
      </c>
      <c r="I27" s="94">
        <v>0.44</v>
      </c>
      <c r="J27" s="94">
        <v>8.67</v>
      </c>
      <c r="K27" s="100">
        <v>38.07</v>
      </c>
    </row>
    <row r="28" spans="1:15" ht="16.5" customHeight="1" x14ac:dyDescent="0.3">
      <c r="A28" s="46" t="s">
        <v>243</v>
      </c>
      <c r="B28" s="6">
        <v>0</v>
      </c>
      <c r="C28" s="102">
        <v>0</v>
      </c>
      <c r="D28" s="102">
        <v>0</v>
      </c>
      <c r="E28" s="102">
        <v>0</v>
      </c>
      <c r="F28" s="111"/>
      <c r="G28" s="102">
        <v>212.04459352999999</v>
      </c>
      <c r="H28" s="102">
        <v>0</v>
      </c>
      <c r="I28" s="102">
        <v>0</v>
      </c>
      <c r="J28" s="102">
        <v>212.04459352999999</v>
      </c>
      <c r="K28" s="6">
        <v>0</v>
      </c>
    </row>
    <row r="29" spans="1:15" ht="16.5" customHeight="1" x14ac:dyDescent="0.3">
      <c r="A29" s="46" t="s">
        <v>244</v>
      </c>
      <c r="B29" s="100">
        <v>0.21</v>
      </c>
      <c r="C29" s="94">
        <v>0.21</v>
      </c>
      <c r="D29" s="94">
        <v>0</v>
      </c>
      <c r="E29" s="94">
        <v>0</v>
      </c>
      <c r="F29" s="111"/>
      <c r="G29" s="94">
        <v>0</v>
      </c>
      <c r="H29" s="94">
        <v>0</v>
      </c>
      <c r="I29" s="94">
        <v>0</v>
      </c>
      <c r="J29" s="94">
        <v>0</v>
      </c>
      <c r="K29" s="100">
        <v>0</v>
      </c>
    </row>
    <row r="30" spans="1:15" ht="16.5" customHeight="1" x14ac:dyDescent="0.3">
      <c r="A30" s="46" t="s">
        <v>245</v>
      </c>
      <c r="B30" s="6">
        <v>0</v>
      </c>
      <c r="C30" s="102">
        <v>0</v>
      </c>
      <c r="D30" s="102">
        <v>0</v>
      </c>
      <c r="E30" s="102">
        <v>0</v>
      </c>
      <c r="F30" s="111"/>
      <c r="G30" s="102">
        <v>0</v>
      </c>
      <c r="H30" s="102">
        <v>0</v>
      </c>
      <c r="I30" s="102">
        <v>0</v>
      </c>
      <c r="J30" s="102">
        <v>0</v>
      </c>
      <c r="K30" s="6">
        <v>0</v>
      </c>
    </row>
    <row r="31" spans="1:15" ht="16.5" customHeight="1" x14ac:dyDescent="0.3">
      <c r="A31" s="46" t="s">
        <v>246</v>
      </c>
      <c r="B31" s="100">
        <v>0</v>
      </c>
      <c r="C31" s="94">
        <v>0</v>
      </c>
      <c r="D31" s="94">
        <v>0</v>
      </c>
      <c r="E31" s="94">
        <v>0</v>
      </c>
      <c r="F31" s="111"/>
      <c r="G31" s="94">
        <v>5.4160000000000004</v>
      </c>
      <c r="H31" s="94">
        <v>5.4017999999999997</v>
      </c>
      <c r="I31" s="94">
        <v>0</v>
      </c>
      <c r="J31" s="94">
        <v>1.4200000000000001E-2</v>
      </c>
      <c r="K31" s="100">
        <v>0</v>
      </c>
    </row>
    <row r="32" spans="1:15" ht="16.5" customHeight="1" x14ac:dyDescent="0.3">
      <c r="A32" s="46" t="s">
        <v>247</v>
      </c>
      <c r="B32" s="6">
        <v>0</v>
      </c>
      <c r="C32" s="102">
        <v>0</v>
      </c>
      <c r="D32" s="102">
        <v>0</v>
      </c>
      <c r="E32" s="102">
        <v>0</v>
      </c>
      <c r="F32" s="111"/>
      <c r="G32" s="102">
        <v>0</v>
      </c>
      <c r="H32" s="102">
        <v>0</v>
      </c>
      <c r="I32" s="102">
        <v>0</v>
      </c>
      <c r="J32" s="102">
        <v>0</v>
      </c>
      <c r="K32" s="6">
        <v>0</v>
      </c>
    </row>
    <row r="33" spans="1:11" ht="16.5" customHeight="1" x14ac:dyDescent="0.3">
      <c r="A33" s="46" t="s">
        <v>248</v>
      </c>
      <c r="B33" s="100">
        <v>398.89</v>
      </c>
      <c r="C33" s="94">
        <v>398.89</v>
      </c>
      <c r="D33" s="94">
        <v>0</v>
      </c>
      <c r="E33" s="94">
        <v>0</v>
      </c>
      <c r="F33" s="111"/>
      <c r="G33" s="94">
        <v>2022.33</v>
      </c>
      <c r="H33" s="94">
        <v>385.27</v>
      </c>
      <c r="I33" s="94">
        <v>387.75</v>
      </c>
      <c r="J33" s="94">
        <v>1249.3</v>
      </c>
      <c r="K33" s="100">
        <v>0</v>
      </c>
    </row>
    <row r="34" spans="1:11" ht="16.5" customHeight="1" x14ac:dyDescent="0.3">
      <c r="A34" s="46" t="s">
        <v>249</v>
      </c>
      <c r="B34" s="6">
        <v>283.93</v>
      </c>
      <c r="C34" s="102">
        <v>236.57</v>
      </c>
      <c r="D34" s="102">
        <v>0</v>
      </c>
      <c r="E34" s="102">
        <v>47.36</v>
      </c>
      <c r="F34" s="111"/>
      <c r="G34" s="102">
        <v>1177.43</v>
      </c>
      <c r="H34" s="102">
        <v>76.97</v>
      </c>
      <c r="I34" s="102">
        <v>828.23</v>
      </c>
      <c r="J34" s="102">
        <v>148.63</v>
      </c>
      <c r="K34" s="6">
        <v>123.61</v>
      </c>
    </row>
    <row r="35" spans="1:11" ht="16.5" customHeight="1" x14ac:dyDescent="0.3">
      <c r="A35" s="46" t="s">
        <v>250</v>
      </c>
      <c r="B35" s="100">
        <v>0</v>
      </c>
      <c r="C35" s="94">
        <v>0</v>
      </c>
      <c r="D35" s="94">
        <v>0</v>
      </c>
      <c r="E35" s="94">
        <v>0</v>
      </c>
      <c r="F35" s="111"/>
      <c r="G35" s="94">
        <v>0</v>
      </c>
      <c r="H35" s="94">
        <v>0</v>
      </c>
      <c r="I35" s="94">
        <v>0</v>
      </c>
      <c r="J35" s="94">
        <v>0</v>
      </c>
      <c r="K35" s="100">
        <v>0</v>
      </c>
    </row>
    <row r="36" spans="1:11" ht="16.5" customHeight="1" x14ac:dyDescent="0.3">
      <c r="A36" s="46" t="s">
        <v>251</v>
      </c>
      <c r="B36" s="6">
        <v>0</v>
      </c>
      <c r="C36" s="102">
        <v>0</v>
      </c>
      <c r="D36" s="102">
        <v>0</v>
      </c>
      <c r="E36" s="102">
        <v>0</v>
      </c>
      <c r="F36" s="111"/>
      <c r="G36" s="102">
        <v>4324.6499999999996</v>
      </c>
      <c r="H36" s="102">
        <v>552.78</v>
      </c>
      <c r="I36" s="102">
        <v>254.2</v>
      </c>
      <c r="J36" s="102">
        <v>2095.9299999999998</v>
      </c>
      <c r="K36" s="6">
        <v>1421.74</v>
      </c>
    </row>
    <row r="37" spans="1:11" ht="16.5" customHeight="1" x14ac:dyDescent="0.3">
      <c r="A37" s="47" t="s">
        <v>77</v>
      </c>
      <c r="B37" s="103">
        <v>55799.906000000003</v>
      </c>
      <c r="C37" s="97">
        <v>32349.9549999999</v>
      </c>
      <c r="D37" s="97">
        <v>22418.863000000001</v>
      </c>
      <c r="E37" s="97">
        <v>953.08799999999997</v>
      </c>
      <c r="F37" s="127"/>
      <c r="G37" s="97">
        <v>23998.427593529999</v>
      </c>
      <c r="H37" s="97">
        <v>1209.4987999999901</v>
      </c>
      <c r="I37" s="97">
        <v>1681.354</v>
      </c>
      <c r="J37" s="97">
        <v>8235.4997935299998</v>
      </c>
      <c r="K37" s="103">
        <v>1775.075</v>
      </c>
    </row>
    <row r="38" spans="1:11" ht="16.5" customHeight="1" x14ac:dyDescent="0.3">
      <c r="A38" s="6"/>
      <c r="B38" s="6"/>
      <c r="C38" s="6"/>
      <c r="D38" s="6"/>
      <c r="E38" s="6"/>
      <c r="G38" s="6"/>
      <c r="H38" s="6"/>
      <c r="I38" s="6"/>
      <c r="J38" s="6"/>
      <c r="K38" s="6"/>
    </row>
    <row r="39" spans="1:11" ht="16.5" customHeight="1" x14ac:dyDescent="0.3">
      <c r="A39" s="6"/>
      <c r="B39" s="6"/>
      <c r="C39" s="6"/>
      <c r="D39" s="6"/>
      <c r="E39" s="6"/>
      <c r="G39" s="6"/>
      <c r="H39" s="6"/>
      <c r="I39" s="6"/>
      <c r="J39" s="6"/>
      <c r="K39" s="6"/>
    </row>
  </sheetData>
  <sheetProtection algorithmName="SHA-512" hashValue="sCZ/6qU4YGpyxjbcupwfYbClm+CA4Bx0a/Q0ZJV57oQ2sDdPZckYdHtxajz7pCykas5J+qni9oBtDdzITV0lNA==" saltValue="5Jfx/5wjYYHLZB4TeSIyJA==" spinCount="100000" sheet="1" objects="1" scenarios="1"/>
  <mergeCells count="1">
    <mergeCell ref="A1:B1"/>
  </mergeCells>
  <conditionalFormatting sqref="B8:K37">
    <cfRule type="cellIs" dxfId="384" priority="9" operator="between">
      <formula>0</formula>
      <formula>0.1</formula>
    </cfRule>
    <cfRule type="cellIs" dxfId="383" priority="10" operator="lessThan">
      <formula>0</formula>
    </cfRule>
    <cfRule type="cellIs" dxfId="382" priority="11" operator="greaterThanOrEqual">
      <formula>0.1</formula>
    </cfRule>
  </conditionalFormatting>
  <conditionalFormatting sqref="A1:XFD6 A38:XFD1048576 A7 L7:XFD7 B8:XFD37">
    <cfRule type="cellIs" dxfId="381" priority="8" operator="between">
      <formula>-0.1</formula>
      <formula>0</formula>
    </cfRule>
  </conditionalFormatting>
  <conditionalFormatting sqref="F7">
    <cfRule type="cellIs" dxfId="380" priority="7" operator="between">
      <formula>-0.1</formula>
      <formula>0</formula>
    </cfRule>
  </conditionalFormatting>
  <conditionalFormatting sqref="B7:C7">
    <cfRule type="cellIs" dxfId="379" priority="6" operator="between">
      <formula>-0.1</formula>
      <formula>0</formula>
    </cfRule>
  </conditionalFormatting>
  <conditionalFormatting sqref="D7:E7">
    <cfRule type="cellIs" dxfId="378" priority="5" operator="between">
      <formula>-0.1</formula>
      <formula>0</formula>
    </cfRule>
  </conditionalFormatting>
  <conditionalFormatting sqref="G7:H7">
    <cfRule type="cellIs" dxfId="377" priority="4" operator="between">
      <formula>-0.1</formula>
      <formula>0</formula>
    </cfRule>
  </conditionalFormatting>
  <conditionalFormatting sqref="I7:J7">
    <cfRule type="cellIs" dxfId="376" priority="3" operator="between">
      <formula>-0.1</formula>
      <formula>0</formula>
    </cfRule>
  </conditionalFormatting>
  <conditionalFormatting sqref="K7">
    <cfRule type="cellIs" dxfId="375" priority="2" operator="between">
      <formula>-0.1</formula>
      <formula>0</formula>
    </cfRule>
  </conditionalFormatting>
  <conditionalFormatting sqref="A8:A37">
    <cfRule type="cellIs" dxfId="374" priority="1" operator="between">
      <formula>-0.1</formula>
      <formula>0</formula>
    </cfRule>
  </conditionalFormatting>
  <pageMargins left="0.7" right="0.7" top="0.75" bottom="0.75" header="0.3" footer="0.3"/>
  <pageSetup paperSize="9" scale="77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I38"/>
  <sheetViews>
    <sheetView showGridLines="0" showZeros="0" zoomScale="85" zoomScaleNormal="85" workbookViewId="0">
      <selection activeCell="A77" sqref="A77"/>
    </sheetView>
  </sheetViews>
  <sheetFormatPr defaultColWidth="16.7109375" defaultRowHeight="16.5" customHeight="1" x14ac:dyDescent="0.3"/>
  <cols>
    <col min="1" max="2" width="16.7109375" style="1"/>
    <col min="3" max="3" width="16.7109375" style="1" customWidth="1"/>
    <col min="4" max="16384" width="16.7109375" style="1"/>
  </cols>
  <sheetData>
    <row r="1" spans="1:9" ht="16.5" customHeight="1" x14ac:dyDescent="0.3">
      <c r="A1" s="168" t="str">
        <f>'Table of Contents'!B24</f>
        <v>Table 1.10</v>
      </c>
      <c r="B1" s="168"/>
      <c r="C1" s="59"/>
    </row>
    <row r="2" spans="1:9" ht="16.5" customHeight="1" x14ac:dyDescent="0.3">
      <c r="A2" s="4" t="str">
        <f>"UCITS: "&amp;'Table of Contents'!A24&amp;", "&amp;'Table of Contents'!A3</f>
        <v>UCITS: Total Redemptions, 2017:Q2</v>
      </c>
      <c r="C2" s="60"/>
      <c r="D2" s="62"/>
    </row>
    <row r="3" spans="1:9" ht="16.5" customHeight="1" x14ac:dyDescent="0.3">
      <c r="A3" s="2" t="s">
        <v>76</v>
      </c>
      <c r="C3" s="60"/>
    </row>
    <row r="4" spans="1:9" ht="16.5" customHeight="1" x14ac:dyDescent="0.3">
      <c r="A4" s="60"/>
      <c r="B4" s="60"/>
      <c r="C4" s="60"/>
    </row>
    <row r="5" spans="1:9" ht="16.5" customHeight="1" x14ac:dyDescent="0.3">
      <c r="A5" s="60"/>
      <c r="B5" s="60"/>
      <c r="C5" s="60"/>
    </row>
    <row r="6" spans="1:9" ht="16.5" customHeight="1" x14ac:dyDescent="0.3">
      <c r="A6" s="38"/>
      <c r="B6" s="51" t="s">
        <v>155</v>
      </c>
      <c r="C6" s="51"/>
      <c r="D6" s="51"/>
      <c r="E6" s="51"/>
      <c r="F6" s="51"/>
      <c r="G6" s="51"/>
      <c r="H6" s="51"/>
      <c r="I6" s="51"/>
    </row>
    <row r="7" spans="1:9" ht="16.5" customHeight="1" thickBot="1" x14ac:dyDescent="0.35">
      <c r="A7" s="38"/>
      <c r="B7" s="158" t="s">
        <v>80</v>
      </c>
      <c r="C7" s="159" t="s">
        <v>83</v>
      </c>
      <c r="D7" s="159" t="s">
        <v>86</v>
      </c>
      <c r="E7" s="159" t="s">
        <v>87</v>
      </c>
      <c r="F7" s="159" t="s">
        <v>142</v>
      </c>
      <c r="G7" s="159" t="s">
        <v>143</v>
      </c>
      <c r="H7" s="159" t="s">
        <v>81</v>
      </c>
      <c r="I7" s="159" t="s">
        <v>85</v>
      </c>
    </row>
    <row r="8" spans="1:9" ht="16.5" customHeight="1" x14ac:dyDescent="0.3">
      <c r="A8" s="46" t="s">
        <v>223</v>
      </c>
      <c r="B8" s="6">
        <v>0</v>
      </c>
      <c r="C8" s="102">
        <v>0</v>
      </c>
      <c r="D8" s="102">
        <v>0</v>
      </c>
      <c r="E8" s="102">
        <v>0</v>
      </c>
      <c r="F8" s="102">
        <v>0</v>
      </c>
      <c r="G8" s="102">
        <v>0</v>
      </c>
      <c r="H8" s="102">
        <v>0</v>
      </c>
      <c r="I8" s="6">
        <v>0</v>
      </c>
    </row>
    <row r="9" spans="1:9" ht="16.5" customHeight="1" x14ac:dyDescent="0.3">
      <c r="A9" s="46" t="s">
        <v>224</v>
      </c>
      <c r="B9" s="100">
        <v>0</v>
      </c>
      <c r="C9" s="94">
        <v>0</v>
      </c>
      <c r="D9" s="94">
        <v>0</v>
      </c>
      <c r="E9" s="94">
        <v>0</v>
      </c>
      <c r="F9" s="94">
        <v>0</v>
      </c>
      <c r="G9" s="94">
        <v>0</v>
      </c>
      <c r="H9" s="94">
        <v>0</v>
      </c>
      <c r="I9" s="100">
        <v>0</v>
      </c>
    </row>
    <row r="10" spans="1:9" ht="16.5" customHeight="1" x14ac:dyDescent="0.3">
      <c r="A10" s="46" t="s">
        <v>225</v>
      </c>
      <c r="B10" s="6">
        <v>29.38</v>
      </c>
      <c r="C10" s="102">
        <v>6.6</v>
      </c>
      <c r="D10" s="102">
        <v>2.08</v>
      </c>
      <c r="E10" s="102">
        <v>10.53</v>
      </c>
      <c r="F10" s="102">
        <v>10.18</v>
      </c>
      <c r="G10" s="102">
        <v>0</v>
      </c>
      <c r="H10" s="102">
        <v>0</v>
      </c>
      <c r="I10" s="6">
        <v>0</v>
      </c>
    </row>
    <row r="11" spans="1:9" ht="16.5" customHeight="1" x14ac:dyDescent="0.3">
      <c r="A11" s="46" t="s">
        <v>226</v>
      </c>
      <c r="B11" s="100">
        <v>1900.59</v>
      </c>
      <c r="C11" s="94">
        <v>88.23</v>
      </c>
      <c r="D11" s="94">
        <v>357.21</v>
      </c>
      <c r="E11" s="94">
        <v>43.29</v>
      </c>
      <c r="F11" s="94">
        <v>1392.71</v>
      </c>
      <c r="G11" s="94">
        <v>0</v>
      </c>
      <c r="H11" s="94">
        <v>0</v>
      </c>
      <c r="I11" s="100">
        <v>19.14</v>
      </c>
    </row>
    <row r="12" spans="1:9" ht="16.5" customHeight="1" x14ac:dyDescent="0.3">
      <c r="A12" s="46" t="s">
        <v>227</v>
      </c>
      <c r="B12" s="6">
        <v>1</v>
      </c>
      <c r="C12" s="102">
        <v>0</v>
      </c>
      <c r="D12" s="102">
        <v>1</v>
      </c>
      <c r="E12" s="102">
        <v>0</v>
      </c>
      <c r="F12" s="102">
        <v>0</v>
      </c>
      <c r="G12" s="102">
        <v>0</v>
      </c>
      <c r="H12" s="102">
        <v>0</v>
      </c>
      <c r="I12" s="6">
        <v>0</v>
      </c>
    </row>
    <row r="13" spans="1:9" ht="16.5" customHeight="1" x14ac:dyDescent="0.3">
      <c r="A13" s="46" t="s">
        <v>228</v>
      </c>
      <c r="B13" s="100">
        <v>526.91</v>
      </c>
      <c r="C13" s="94">
        <v>45.72</v>
      </c>
      <c r="D13" s="94">
        <v>247.61</v>
      </c>
      <c r="E13" s="94">
        <v>187</v>
      </c>
      <c r="F13" s="94">
        <v>22.19</v>
      </c>
      <c r="G13" s="94">
        <v>0.02</v>
      </c>
      <c r="H13" s="94">
        <v>0</v>
      </c>
      <c r="I13" s="100">
        <v>24.37</v>
      </c>
    </row>
    <row r="14" spans="1:9" ht="16.5" customHeight="1" x14ac:dyDescent="0.3">
      <c r="A14" s="46" t="s">
        <v>229</v>
      </c>
      <c r="B14" s="6">
        <v>26503.32</v>
      </c>
      <c r="C14" s="102">
        <v>14011.4</v>
      </c>
      <c r="D14" s="102">
        <v>11680.99</v>
      </c>
      <c r="E14" s="102">
        <v>661.61</v>
      </c>
      <c r="F14" s="102">
        <v>7.22</v>
      </c>
      <c r="G14" s="102">
        <v>0</v>
      </c>
      <c r="H14" s="102">
        <v>0</v>
      </c>
      <c r="I14" s="6">
        <v>142.09</v>
      </c>
    </row>
    <row r="15" spans="1:9" ht="16.5" customHeight="1" x14ac:dyDescent="0.3">
      <c r="A15" s="46" t="s">
        <v>230</v>
      </c>
      <c r="B15" s="100">
        <v>0</v>
      </c>
      <c r="C15" s="94">
        <v>0</v>
      </c>
      <c r="D15" s="94">
        <v>0</v>
      </c>
      <c r="E15" s="94">
        <v>0</v>
      </c>
      <c r="F15" s="94">
        <v>0</v>
      </c>
      <c r="G15" s="94">
        <v>0</v>
      </c>
      <c r="H15" s="94">
        <v>0</v>
      </c>
      <c r="I15" s="100">
        <v>0</v>
      </c>
    </row>
    <row r="16" spans="1:9" ht="16.5" customHeight="1" x14ac:dyDescent="0.3">
      <c r="A16" s="46" t="s">
        <v>231</v>
      </c>
      <c r="B16" s="6">
        <v>0</v>
      </c>
      <c r="C16" s="102">
        <v>0</v>
      </c>
      <c r="D16" s="102">
        <v>0</v>
      </c>
      <c r="E16" s="102">
        <v>0</v>
      </c>
      <c r="F16" s="102">
        <v>0</v>
      </c>
      <c r="G16" s="102">
        <v>0</v>
      </c>
      <c r="H16" s="102">
        <v>0</v>
      </c>
      <c r="I16" s="6">
        <v>0</v>
      </c>
    </row>
    <row r="17" spans="1:9" ht="16.5" customHeight="1" x14ac:dyDescent="0.3">
      <c r="A17" s="46" t="s">
        <v>232</v>
      </c>
      <c r="B17" s="100">
        <v>18870.727999999999</v>
      </c>
      <c r="C17" s="94">
        <v>9966.9599999999991</v>
      </c>
      <c r="D17" s="94">
        <v>5451.0789999999997</v>
      </c>
      <c r="E17" s="94">
        <v>2510.8220000000001</v>
      </c>
      <c r="F17" s="94">
        <v>382.25799999999998</v>
      </c>
      <c r="G17" s="94">
        <v>0</v>
      </c>
      <c r="H17" s="94">
        <v>115.62</v>
      </c>
      <c r="I17" s="100">
        <v>443.98899999999998</v>
      </c>
    </row>
    <row r="18" spans="1:9" ht="16.5" customHeight="1" x14ac:dyDescent="0.3">
      <c r="A18" s="46" t="s">
        <v>233</v>
      </c>
      <c r="B18" s="6">
        <v>0</v>
      </c>
      <c r="C18" s="102">
        <v>0</v>
      </c>
      <c r="D18" s="102">
        <v>0</v>
      </c>
      <c r="E18" s="102">
        <v>0</v>
      </c>
      <c r="F18" s="102">
        <v>0</v>
      </c>
      <c r="G18" s="102">
        <v>0</v>
      </c>
      <c r="H18" s="102">
        <v>0</v>
      </c>
      <c r="I18" s="6">
        <v>0</v>
      </c>
    </row>
    <row r="19" spans="1:9" ht="16.5" customHeight="1" x14ac:dyDescent="0.3">
      <c r="A19" s="46" t="s">
        <v>234</v>
      </c>
      <c r="B19" s="100">
        <v>0</v>
      </c>
      <c r="C19" s="94">
        <v>0</v>
      </c>
      <c r="D19" s="94">
        <v>0</v>
      </c>
      <c r="E19" s="94">
        <v>0</v>
      </c>
      <c r="F19" s="94">
        <v>0</v>
      </c>
      <c r="G19" s="94">
        <v>0</v>
      </c>
      <c r="H19" s="94">
        <v>0</v>
      </c>
      <c r="I19" s="100">
        <v>0</v>
      </c>
    </row>
    <row r="20" spans="1:9" ht="16.5" customHeight="1" x14ac:dyDescent="0.3">
      <c r="A20" s="46" t="s">
        <v>235</v>
      </c>
      <c r="B20" s="6">
        <v>846073</v>
      </c>
      <c r="C20" s="102">
        <v>60081</v>
      </c>
      <c r="D20" s="102">
        <v>49718</v>
      </c>
      <c r="E20" s="102">
        <v>6244</v>
      </c>
      <c r="F20" s="102">
        <v>725268</v>
      </c>
      <c r="G20" s="102">
        <v>0</v>
      </c>
      <c r="H20" s="102">
        <v>0</v>
      </c>
      <c r="I20" s="6">
        <v>4762</v>
      </c>
    </row>
    <row r="21" spans="1:9" ht="16.5" customHeight="1" x14ac:dyDescent="0.3">
      <c r="A21" s="46" t="s">
        <v>236</v>
      </c>
      <c r="B21" s="100">
        <v>18619.03</v>
      </c>
      <c r="C21" s="94">
        <v>2023.41</v>
      </c>
      <c r="D21" s="94">
        <v>4189.3599999999997</v>
      </c>
      <c r="E21" s="94">
        <v>5200.9399999999996</v>
      </c>
      <c r="F21" s="94">
        <v>791.11</v>
      </c>
      <c r="G21" s="94">
        <v>37.99</v>
      </c>
      <c r="H21" s="94">
        <v>6376.22</v>
      </c>
      <c r="I21" s="100">
        <v>0</v>
      </c>
    </row>
    <row r="22" spans="1:9" ht="16.5" customHeight="1" x14ac:dyDescent="0.3">
      <c r="A22" s="46" t="s">
        <v>237</v>
      </c>
      <c r="B22" s="6">
        <v>2295.6799999999998</v>
      </c>
      <c r="C22" s="102">
        <v>459.69</v>
      </c>
      <c r="D22" s="102">
        <v>495.55</v>
      </c>
      <c r="E22" s="102">
        <v>770</v>
      </c>
      <c r="F22" s="102">
        <v>392.58</v>
      </c>
      <c r="G22" s="102">
        <v>0</v>
      </c>
      <c r="H22" s="102">
        <v>0.21</v>
      </c>
      <c r="I22" s="6">
        <v>177.64</v>
      </c>
    </row>
    <row r="23" spans="1:9" ht="16.5" customHeight="1" x14ac:dyDescent="0.3">
      <c r="A23" s="46" t="s">
        <v>238</v>
      </c>
      <c r="B23" s="100">
        <v>670319</v>
      </c>
      <c r="C23" s="94">
        <v>122435</v>
      </c>
      <c r="D23" s="94">
        <v>119526</v>
      </c>
      <c r="E23" s="94">
        <v>56396</v>
      </c>
      <c r="F23" s="94">
        <v>363177</v>
      </c>
      <c r="G23" s="94">
        <v>0</v>
      </c>
      <c r="H23" s="94">
        <v>0</v>
      </c>
      <c r="I23" s="100">
        <v>8785</v>
      </c>
    </row>
    <row r="24" spans="1:9" ht="16.5" customHeight="1" x14ac:dyDescent="0.3">
      <c r="A24" s="46" t="s">
        <v>239</v>
      </c>
      <c r="B24" s="6">
        <v>128.03913707052101</v>
      </c>
      <c r="C24" s="102">
        <v>10.058</v>
      </c>
      <c r="D24" s="102">
        <v>43.975999999999999</v>
      </c>
      <c r="E24" s="102">
        <v>30.369</v>
      </c>
      <c r="F24" s="102">
        <v>1.0429999999999999</v>
      </c>
      <c r="G24" s="102">
        <v>0</v>
      </c>
      <c r="H24" s="102">
        <v>1.456</v>
      </c>
      <c r="I24" s="6">
        <v>41.137137070520602</v>
      </c>
    </row>
    <row r="25" spans="1:9" ht="16.5" customHeight="1" x14ac:dyDescent="0.3">
      <c r="A25" s="46" t="s">
        <v>240</v>
      </c>
      <c r="B25" s="100">
        <v>2977</v>
      </c>
      <c r="C25" s="94">
        <v>1555</v>
      </c>
      <c r="D25" s="94">
        <v>1328</v>
      </c>
      <c r="E25" s="94">
        <v>75</v>
      </c>
      <c r="F25" s="94">
        <v>0</v>
      </c>
      <c r="G25" s="94">
        <v>0</v>
      </c>
      <c r="H25" s="94">
        <v>0</v>
      </c>
      <c r="I25" s="100">
        <v>19</v>
      </c>
    </row>
    <row r="26" spans="1:9" ht="16.5" customHeight="1" x14ac:dyDescent="0.3">
      <c r="A26" s="46" t="s">
        <v>241</v>
      </c>
      <c r="B26" s="6">
        <v>6504.11</v>
      </c>
      <c r="C26" s="102">
        <v>2930.15</v>
      </c>
      <c r="D26" s="102">
        <v>2274.0700000000002</v>
      </c>
      <c r="E26" s="102">
        <v>311.93</v>
      </c>
      <c r="F26" s="102">
        <v>930.36</v>
      </c>
      <c r="G26" s="102">
        <v>0</v>
      </c>
      <c r="H26" s="102">
        <v>0</v>
      </c>
      <c r="I26" s="6">
        <v>57.59</v>
      </c>
    </row>
    <row r="27" spans="1:9" ht="16.5" customHeight="1" x14ac:dyDescent="0.3">
      <c r="A27" s="46" t="s">
        <v>242</v>
      </c>
      <c r="B27" s="100">
        <v>3739.95</v>
      </c>
      <c r="C27" s="94">
        <v>1463.38</v>
      </c>
      <c r="D27" s="94">
        <v>555.73</v>
      </c>
      <c r="E27" s="94">
        <v>373.13</v>
      </c>
      <c r="F27" s="94">
        <v>1193.6300000000001</v>
      </c>
      <c r="G27" s="94">
        <v>0</v>
      </c>
      <c r="H27" s="94">
        <v>68.84</v>
      </c>
      <c r="I27" s="100">
        <v>85.24</v>
      </c>
    </row>
    <row r="28" spans="1:9" ht="16.5" customHeight="1" x14ac:dyDescent="0.3">
      <c r="A28" s="46" t="s">
        <v>243</v>
      </c>
      <c r="B28" s="6">
        <v>835.63672935</v>
      </c>
      <c r="C28" s="102">
        <v>63.477826219999997</v>
      </c>
      <c r="D28" s="102">
        <v>83.352891720000002</v>
      </c>
      <c r="E28" s="102">
        <v>147.82341814</v>
      </c>
      <c r="F28" s="102">
        <v>24.283960889999999</v>
      </c>
      <c r="G28" s="102">
        <v>0</v>
      </c>
      <c r="H28" s="102">
        <v>0</v>
      </c>
      <c r="I28" s="6">
        <v>516.69863238000005</v>
      </c>
    </row>
    <row r="29" spans="1:9" ht="16.5" customHeight="1" x14ac:dyDescent="0.3">
      <c r="A29" s="46" t="s">
        <v>244</v>
      </c>
      <c r="B29" s="100">
        <v>361.02</v>
      </c>
      <c r="C29" s="94">
        <v>4.55</v>
      </c>
      <c r="D29" s="94">
        <v>171.29</v>
      </c>
      <c r="E29" s="94">
        <v>6.35</v>
      </c>
      <c r="F29" s="94">
        <v>2.59</v>
      </c>
      <c r="G29" s="94">
        <v>4.79</v>
      </c>
      <c r="H29" s="94">
        <v>3.01</v>
      </c>
      <c r="I29" s="100">
        <v>168.45</v>
      </c>
    </row>
    <row r="30" spans="1:9" ht="16.5" customHeight="1" x14ac:dyDescent="0.3">
      <c r="A30" s="46" t="s">
        <v>245</v>
      </c>
      <c r="B30" s="6">
        <v>204.827</v>
      </c>
      <c r="C30" s="102">
        <v>9.0990000000000002</v>
      </c>
      <c r="D30" s="102">
        <v>91.412999999999997</v>
      </c>
      <c r="E30" s="102">
        <v>101.16500000000001</v>
      </c>
      <c r="F30" s="102">
        <v>3.15</v>
      </c>
      <c r="G30" s="102">
        <v>0</v>
      </c>
      <c r="H30" s="102">
        <v>0</v>
      </c>
      <c r="I30" s="6">
        <v>0</v>
      </c>
    </row>
    <row r="31" spans="1:9" ht="16.5" customHeight="1" x14ac:dyDescent="0.3">
      <c r="A31" s="46" t="s">
        <v>246</v>
      </c>
      <c r="B31" s="100">
        <v>190.4272</v>
      </c>
      <c r="C31" s="94">
        <v>120.8313</v>
      </c>
      <c r="D31" s="94">
        <v>9.1382999999999992</v>
      </c>
      <c r="E31" s="94">
        <v>22.688600000000001</v>
      </c>
      <c r="F31" s="94">
        <v>37.768999999999998</v>
      </c>
      <c r="G31" s="94">
        <v>0</v>
      </c>
      <c r="H31" s="94">
        <v>0</v>
      </c>
      <c r="I31" s="100">
        <v>0</v>
      </c>
    </row>
    <row r="32" spans="1:9" ht="16.5" customHeight="1" x14ac:dyDescent="0.3">
      <c r="A32" s="46" t="s">
        <v>247</v>
      </c>
      <c r="B32" s="6">
        <v>28249</v>
      </c>
      <c r="C32" s="102">
        <v>6439</v>
      </c>
      <c r="D32" s="102">
        <v>10909</v>
      </c>
      <c r="E32" s="102">
        <v>6085</v>
      </c>
      <c r="F32" s="102">
        <v>3768</v>
      </c>
      <c r="G32" s="102">
        <v>28</v>
      </c>
      <c r="H32" s="102">
        <v>1020</v>
      </c>
      <c r="I32" s="6">
        <v>0</v>
      </c>
    </row>
    <row r="33" spans="1:9" ht="16.5" customHeight="1" x14ac:dyDescent="0.3">
      <c r="A33" s="46" t="s">
        <v>248</v>
      </c>
      <c r="B33" s="100">
        <v>17536.47</v>
      </c>
      <c r="C33" s="94">
        <v>9953.8799999999992</v>
      </c>
      <c r="D33" s="94">
        <v>2634.6</v>
      </c>
      <c r="E33" s="94">
        <v>2036.36</v>
      </c>
      <c r="F33" s="94">
        <v>2887.49</v>
      </c>
      <c r="G33" s="94">
        <v>0</v>
      </c>
      <c r="H33" s="94">
        <v>24.14</v>
      </c>
      <c r="I33" s="100">
        <v>0</v>
      </c>
    </row>
    <row r="34" spans="1:9" ht="16.5" customHeight="1" x14ac:dyDescent="0.3">
      <c r="A34" s="46" t="s">
        <v>249</v>
      </c>
      <c r="B34" s="6">
        <v>24606.55</v>
      </c>
      <c r="C34" s="102">
        <v>10505.49</v>
      </c>
      <c r="D34" s="102">
        <v>4887.16</v>
      </c>
      <c r="E34" s="102">
        <v>2120.69</v>
      </c>
      <c r="F34" s="102">
        <v>7093.2</v>
      </c>
      <c r="G34" s="102">
        <v>0</v>
      </c>
      <c r="H34" s="102">
        <v>0</v>
      </c>
      <c r="I34" s="6">
        <v>0</v>
      </c>
    </row>
    <row r="35" spans="1:9" ht="16.5" customHeight="1" x14ac:dyDescent="0.3">
      <c r="A35" s="46" t="s">
        <v>250</v>
      </c>
      <c r="B35" s="100">
        <v>0</v>
      </c>
      <c r="C35" s="94">
        <v>0</v>
      </c>
      <c r="D35" s="94">
        <v>0</v>
      </c>
      <c r="E35" s="94">
        <v>0</v>
      </c>
      <c r="F35" s="94">
        <v>0</v>
      </c>
      <c r="G35" s="94">
        <v>0</v>
      </c>
      <c r="H35" s="94">
        <v>0</v>
      </c>
      <c r="I35" s="100">
        <v>0</v>
      </c>
    </row>
    <row r="36" spans="1:9" ht="16.5" customHeight="1" x14ac:dyDescent="0.3">
      <c r="A36" s="46" t="s">
        <v>251</v>
      </c>
      <c r="B36" s="6">
        <v>69980.100000000006</v>
      </c>
      <c r="C36" s="102">
        <v>40761.980000000003</v>
      </c>
      <c r="D36" s="102">
        <v>14417.86</v>
      </c>
      <c r="E36" s="102">
        <v>4600.1400000000003</v>
      </c>
      <c r="F36" s="102">
        <v>4650.6099999999997</v>
      </c>
      <c r="G36" s="102">
        <v>22.33</v>
      </c>
      <c r="H36" s="102">
        <v>4628.0200000000004</v>
      </c>
      <c r="I36" s="6">
        <v>899.15</v>
      </c>
    </row>
    <row r="37" spans="1:9" ht="16.5" customHeight="1" x14ac:dyDescent="0.3">
      <c r="A37" s="47" t="s">
        <v>77</v>
      </c>
      <c r="B37" s="103">
        <v>1740451.76806642</v>
      </c>
      <c r="C37" s="97">
        <v>282934.90612621902</v>
      </c>
      <c r="D37" s="97">
        <v>229074.46919171899</v>
      </c>
      <c r="E37" s="97">
        <v>87934.838018139999</v>
      </c>
      <c r="F37" s="97">
        <v>1112035.3739608901</v>
      </c>
      <c r="G37" s="97">
        <v>93.13</v>
      </c>
      <c r="H37" s="97">
        <v>12237.516</v>
      </c>
      <c r="I37" s="103">
        <v>16141.494769450501</v>
      </c>
    </row>
    <row r="38" spans="1:9" ht="16.5" customHeight="1" x14ac:dyDescent="0.3">
      <c r="A38" s="38"/>
      <c r="B38" s="38"/>
      <c r="C38" s="38"/>
      <c r="D38" s="38"/>
      <c r="E38" s="38"/>
      <c r="F38" s="38"/>
      <c r="G38" s="38"/>
      <c r="H38" s="38"/>
      <c r="I38" s="38"/>
    </row>
  </sheetData>
  <sheetProtection algorithmName="SHA-512" hashValue="GL6NPM4TgYF7hp3rk0f49s8Hrtk8rLNefr5kwXReq2j1IQF7j5aF2doy1pbvWCtGai9xfw1H/RdZYswPeppoyQ==" saltValue="lIJs+cMIw+/4Z2mMk2hEgQ==" spinCount="100000" sheet="1" objects="1" scenarios="1"/>
  <mergeCells count="1">
    <mergeCell ref="A1:B1"/>
  </mergeCells>
  <conditionalFormatting sqref="B8:I37">
    <cfRule type="cellIs" dxfId="373" priority="5" operator="between">
      <formula>0</formula>
      <formula>0.1</formula>
    </cfRule>
    <cfRule type="cellIs" dxfId="372" priority="6" operator="lessThan">
      <formula>0</formula>
    </cfRule>
    <cfRule type="cellIs" dxfId="371" priority="7" operator="greaterThanOrEqual">
      <formula>0.1</formula>
    </cfRule>
  </conditionalFormatting>
  <conditionalFormatting sqref="A1:XFD6 A38:XFD1048576 B8:XFD37 A7 J7:XFD7">
    <cfRule type="cellIs" dxfId="370" priority="4" operator="between">
      <formula>-0.1</formula>
      <formula>0</formula>
    </cfRule>
  </conditionalFormatting>
  <conditionalFormatting sqref="A8:A37">
    <cfRule type="cellIs" dxfId="369" priority="3" operator="between">
      <formula>-0.1</formula>
      <formula>0</formula>
    </cfRule>
  </conditionalFormatting>
  <conditionalFormatting sqref="B7:C7">
    <cfRule type="cellIs" dxfId="368" priority="2" operator="between">
      <formula>-0.1</formula>
      <formula>0</formula>
    </cfRule>
  </conditionalFormatting>
  <conditionalFormatting sqref="D7:I7">
    <cfRule type="cellIs" dxfId="367" priority="1" operator="between">
      <formula>-0.1</formula>
      <formula>0</formula>
    </cfRule>
  </conditionalFormatting>
  <pageMargins left="0.7" right="0.7" top="0.75" bottom="0.75" header="0.3" footer="0.3"/>
  <pageSetup paperSize="9" scale="82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pageSetUpPr fitToPage="1"/>
  </sheetPr>
  <dimension ref="A1:Q39"/>
  <sheetViews>
    <sheetView showGridLines="0" showZeros="0" zoomScale="85" zoomScaleNormal="85" workbookViewId="0">
      <selection activeCell="A77" sqref="A77"/>
    </sheetView>
  </sheetViews>
  <sheetFormatPr defaultColWidth="16.7109375" defaultRowHeight="16.5" customHeight="1" x14ac:dyDescent="0.3"/>
  <cols>
    <col min="1" max="5" width="16.7109375" style="1"/>
    <col min="6" max="6" width="1.140625" style="1" customWidth="1"/>
    <col min="7" max="16384" width="16.7109375" style="1"/>
  </cols>
  <sheetData>
    <row r="1" spans="1:11" ht="16.5" customHeight="1" x14ac:dyDescent="0.3">
      <c r="A1" s="168" t="str">
        <f>'Table of Contents'!B25</f>
        <v>Table 1.11</v>
      </c>
      <c r="B1" s="168"/>
      <c r="C1" s="6"/>
      <c r="D1" s="6"/>
      <c r="E1" s="6"/>
      <c r="G1" s="6"/>
      <c r="H1" s="6"/>
      <c r="I1" s="6"/>
      <c r="J1" s="6"/>
      <c r="K1" s="6"/>
    </row>
    <row r="2" spans="1:11" ht="16.5" customHeight="1" x14ac:dyDescent="0.3">
      <c r="A2" s="4" t="str">
        <f>"UCITS: "&amp;'Table of Contents'!A25&amp;", "&amp;'Table of Contents'!A3</f>
        <v>UCITS: Total Redemptions of ETFs and Funds of Funds, 2017:Q2</v>
      </c>
      <c r="C2" s="6"/>
      <c r="D2" s="6"/>
      <c r="E2" s="6"/>
      <c r="G2" s="6"/>
      <c r="H2" s="6"/>
      <c r="I2" s="6"/>
      <c r="J2" s="6"/>
      <c r="K2" s="6"/>
    </row>
    <row r="3" spans="1:11" ht="16.5" customHeight="1" x14ac:dyDescent="0.3">
      <c r="A3" s="2" t="s">
        <v>76</v>
      </c>
      <c r="C3" s="6"/>
      <c r="D3" s="6"/>
      <c r="E3" s="6"/>
      <c r="G3" s="6"/>
      <c r="H3" s="6"/>
      <c r="I3" s="6"/>
      <c r="J3" s="6"/>
      <c r="K3" s="6"/>
    </row>
    <row r="4" spans="1:11" ht="16.5" customHeight="1" x14ac:dyDescent="0.3">
      <c r="A4" s="2"/>
      <c r="C4" s="6"/>
      <c r="D4" s="6"/>
      <c r="E4" s="6"/>
      <c r="G4" s="6"/>
      <c r="H4" s="6"/>
      <c r="I4" s="6"/>
      <c r="J4" s="6"/>
      <c r="K4" s="6"/>
    </row>
    <row r="5" spans="1:11" ht="16.5" customHeight="1" x14ac:dyDescent="0.3">
      <c r="A5" s="39"/>
      <c r="B5" s="39"/>
      <c r="C5" s="39"/>
      <c r="D5" s="39"/>
      <c r="E5" s="39"/>
      <c r="G5" s="39"/>
      <c r="H5" s="39"/>
      <c r="I5" s="39"/>
      <c r="J5" s="39"/>
      <c r="K5" s="39"/>
    </row>
    <row r="6" spans="1:11" ht="16.5" customHeight="1" x14ac:dyDescent="0.3">
      <c r="A6" s="39"/>
      <c r="B6" s="51" t="s">
        <v>156</v>
      </c>
      <c r="C6" s="51"/>
      <c r="D6" s="51"/>
      <c r="E6" s="51"/>
      <c r="F6" s="38"/>
      <c r="G6" s="51" t="s">
        <v>157</v>
      </c>
      <c r="H6" s="51"/>
      <c r="I6" s="51"/>
      <c r="J6" s="51"/>
      <c r="K6" s="51"/>
    </row>
    <row r="7" spans="1:11" ht="16.5" customHeight="1" thickBot="1" x14ac:dyDescent="0.35">
      <c r="A7" s="39"/>
      <c r="B7" s="158" t="s">
        <v>80</v>
      </c>
      <c r="C7" s="159" t="s">
        <v>83</v>
      </c>
      <c r="D7" s="159" t="s">
        <v>84</v>
      </c>
      <c r="E7" s="159" t="s">
        <v>85</v>
      </c>
      <c r="F7" s="53"/>
      <c r="G7" s="158" t="s">
        <v>80</v>
      </c>
      <c r="H7" s="159" t="s">
        <v>83</v>
      </c>
      <c r="I7" s="159" t="s">
        <v>86</v>
      </c>
      <c r="J7" s="159" t="s">
        <v>87</v>
      </c>
      <c r="K7" s="159" t="s">
        <v>85</v>
      </c>
    </row>
    <row r="8" spans="1:11" ht="16.5" customHeight="1" x14ac:dyDescent="0.3">
      <c r="A8" s="46" t="s">
        <v>223</v>
      </c>
      <c r="B8" s="6">
        <v>0</v>
      </c>
      <c r="C8" s="102">
        <v>0</v>
      </c>
      <c r="D8" s="102">
        <v>0</v>
      </c>
      <c r="E8" s="6">
        <v>0</v>
      </c>
      <c r="F8" s="108"/>
      <c r="G8" s="6">
        <v>0</v>
      </c>
      <c r="H8" s="102">
        <v>0</v>
      </c>
      <c r="I8" s="102">
        <v>0</v>
      </c>
      <c r="J8" s="102">
        <v>0</v>
      </c>
      <c r="K8" s="6">
        <v>0</v>
      </c>
    </row>
    <row r="9" spans="1:11" ht="16.5" customHeight="1" x14ac:dyDescent="0.3">
      <c r="A9" s="46" t="s">
        <v>224</v>
      </c>
      <c r="B9" s="100">
        <v>0</v>
      </c>
      <c r="C9" s="94">
        <v>0</v>
      </c>
      <c r="D9" s="94">
        <v>0</v>
      </c>
      <c r="E9" s="100">
        <v>0</v>
      </c>
      <c r="F9" s="108"/>
      <c r="G9" s="100">
        <v>0</v>
      </c>
      <c r="H9" s="94">
        <v>0</v>
      </c>
      <c r="I9" s="94">
        <v>0</v>
      </c>
      <c r="J9" s="94">
        <v>0</v>
      </c>
      <c r="K9" s="100">
        <v>0</v>
      </c>
    </row>
    <row r="10" spans="1:11" ht="16.5" customHeight="1" x14ac:dyDescent="0.3">
      <c r="A10" s="46" t="s">
        <v>225</v>
      </c>
      <c r="B10" s="6">
        <v>0.62</v>
      </c>
      <c r="C10" s="102">
        <v>0.62</v>
      </c>
      <c r="D10" s="102">
        <v>0</v>
      </c>
      <c r="E10" s="6">
        <v>0</v>
      </c>
      <c r="F10" s="108"/>
      <c r="G10" s="6">
        <v>0</v>
      </c>
      <c r="H10" s="102">
        <v>0</v>
      </c>
      <c r="I10" s="102">
        <v>0</v>
      </c>
      <c r="J10" s="102">
        <v>0</v>
      </c>
      <c r="K10" s="6">
        <v>0</v>
      </c>
    </row>
    <row r="11" spans="1:11" ht="16.5" customHeight="1" x14ac:dyDescent="0.3">
      <c r="A11" s="46" t="s">
        <v>226</v>
      </c>
      <c r="B11" s="100">
        <v>0</v>
      </c>
      <c r="C11" s="94">
        <v>0</v>
      </c>
      <c r="D11" s="94">
        <v>0</v>
      </c>
      <c r="E11" s="100">
        <v>0</v>
      </c>
      <c r="F11" s="108"/>
      <c r="G11" s="100">
        <v>0</v>
      </c>
      <c r="H11" s="94">
        <v>0</v>
      </c>
      <c r="I11" s="94">
        <v>0</v>
      </c>
      <c r="J11" s="94">
        <v>0</v>
      </c>
      <c r="K11" s="100">
        <v>0</v>
      </c>
    </row>
    <row r="12" spans="1:11" ht="16.5" customHeight="1" x14ac:dyDescent="0.3">
      <c r="A12" s="46" t="s">
        <v>227</v>
      </c>
      <c r="B12" s="6">
        <v>0</v>
      </c>
      <c r="C12" s="102">
        <v>0</v>
      </c>
      <c r="D12" s="102">
        <v>0</v>
      </c>
      <c r="E12" s="6">
        <v>0</v>
      </c>
      <c r="F12" s="108"/>
      <c r="G12" s="6">
        <v>0</v>
      </c>
      <c r="H12" s="102">
        <v>0</v>
      </c>
      <c r="I12" s="102">
        <v>0</v>
      </c>
      <c r="J12" s="102">
        <v>0</v>
      </c>
      <c r="K12" s="6">
        <v>0</v>
      </c>
    </row>
    <row r="13" spans="1:11" ht="16.5" customHeight="1" x14ac:dyDescent="0.3">
      <c r="A13" s="46" t="s">
        <v>228</v>
      </c>
      <c r="B13" s="100">
        <v>0</v>
      </c>
      <c r="C13" s="94">
        <v>0</v>
      </c>
      <c r="D13" s="94">
        <v>0</v>
      </c>
      <c r="E13" s="100">
        <v>0</v>
      </c>
      <c r="F13" s="108"/>
      <c r="G13" s="100">
        <v>24.37</v>
      </c>
      <c r="H13" s="94">
        <v>0</v>
      </c>
      <c r="I13" s="94">
        <v>0</v>
      </c>
      <c r="J13" s="94">
        <v>0</v>
      </c>
      <c r="K13" s="100">
        <v>24.37</v>
      </c>
    </row>
    <row r="14" spans="1:11" ht="16.5" customHeight="1" x14ac:dyDescent="0.3">
      <c r="A14" s="46" t="s">
        <v>229</v>
      </c>
      <c r="B14" s="6">
        <v>0</v>
      </c>
      <c r="C14" s="102">
        <v>0</v>
      </c>
      <c r="D14" s="102">
        <v>0</v>
      </c>
      <c r="E14" s="6">
        <v>0</v>
      </c>
      <c r="F14" s="108"/>
      <c r="G14" s="6">
        <v>82.03</v>
      </c>
      <c r="H14" s="102">
        <v>43.29</v>
      </c>
      <c r="I14" s="102">
        <v>24.17</v>
      </c>
      <c r="J14" s="102">
        <v>13.65</v>
      </c>
      <c r="K14" s="6">
        <v>0.92</v>
      </c>
    </row>
    <row r="15" spans="1:11" ht="16.5" customHeight="1" x14ac:dyDescent="0.3">
      <c r="A15" s="46" t="s">
        <v>230</v>
      </c>
      <c r="B15" s="100">
        <v>0</v>
      </c>
      <c r="C15" s="94">
        <v>0</v>
      </c>
      <c r="D15" s="94">
        <v>0</v>
      </c>
      <c r="E15" s="100">
        <v>0</v>
      </c>
      <c r="F15" s="108"/>
      <c r="G15" s="100">
        <v>0</v>
      </c>
      <c r="H15" s="94">
        <v>0</v>
      </c>
      <c r="I15" s="94">
        <v>0</v>
      </c>
      <c r="J15" s="94">
        <v>0</v>
      </c>
      <c r="K15" s="100">
        <v>0</v>
      </c>
    </row>
    <row r="16" spans="1:11" ht="16.5" customHeight="1" x14ac:dyDescent="0.3">
      <c r="A16" s="46" t="s">
        <v>231</v>
      </c>
      <c r="B16" s="6">
        <v>0</v>
      </c>
      <c r="C16" s="102">
        <v>0</v>
      </c>
      <c r="D16" s="102">
        <v>0</v>
      </c>
      <c r="E16" s="6">
        <v>0</v>
      </c>
      <c r="F16" s="108"/>
      <c r="G16" s="6">
        <v>0</v>
      </c>
      <c r="H16" s="102">
        <v>0</v>
      </c>
      <c r="I16" s="102">
        <v>0</v>
      </c>
      <c r="J16" s="102">
        <v>0</v>
      </c>
      <c r="K16" s="6">
        <v>0</v>
      </c>
    </row>
    <row r="17" spans="1:17" ht="16.5" customHeight="1" x14ac:dyDescent="0.3">
      <c r="A17" s="46" t="s">
        <v>232</v>
      </c>
      <c r="B17" s="100">
        <v>5181.3530000000001</v>
      </c>
      <c r="C17" s="94">
        <v>4740.62</v>
      </c>
      <c r="D17" s="94">
        <v>349.83300000000003</v>
      </c>
      <c r="E17" s="100">
        <v>90.9</v>
      </c>
      <c r="F17" s="108"/>
      <c r="G17" s="100">
        <v>571.49599999999998</v>
      </c>
      <c r="H17" s="94">
        <v>45.027000000000001</v>
      </c>
      <c r="I17" s="94">
        <v>3.863</v>
      </c>
      <c r="J17" s="94">
        <v>522.36599999999999</v>
      </c>
      <c r="K17" s="100">
        <v>0.24</v>
      </c>
      <c r="P17" s="79"/>
      <c r="Q17" s="79"/>
    </row>
    <row r="18" spans="1:17" ht="16.5" customHeight="1" x14ac:dyDescent="0.3">
      <c r="A18" s="46" t="s">
        <v>233</v>
      </c>
      <c r="B18" s="6">
        <v>0</v>
      </c>
      <c r="C18" s="102">
        <v>0</v>
      </c>
      <c r="D18" s="102">
        <v>0</v>
      </c>
      <c r="E18" s="6">
        <v>0</v>
      </c>
      <c r="F18" s="108"/>
      <c r="G18" s="6">
        <v>0</v>
      </c>
      <c r="H18" s="102">
        <v>0</v>
      </c>
      <c r="I18" s="102">
        <v>0</v>
      </c>
      <c r="J18" s="102">
        <v>0</v>
      </c>
      <c r="K18" s="6">
        <v>0</v>
      </c>
    </row>
    <row r="19" spans="1:17" ht="16.5" customHeight="1" x14ac:dyDescent="0.3">
      <c r="A19" s="46" t="s">
        <v>234</v>
      </c>
      <c r="B19" s="100">
        <v>0</v>
      </c>
      <c r="C19" s="94">
        <v>0</v>
      </c>
      <c r="D19" s="94">
        <v>0</v>
      </c>
      <c r="E19" s="100">
        <v>0</v>
      </c>
      <c r="F19" s="108"/>
      <c r="G19" s="100">
        <v>0</v>
      </c>
      <c r="H19" s="94">
        <v>0</v>
      </c>
      <c r="I19" s="94">
        <v>0</v>
      </c>
      <c r="J19" s="94">
        <v>0</v>
      </c>
      <c r="K19" s="100">
        <v>0</v>
      </c>
    </row>
    <row r="20" spans="1:17" ht="16.5" customHeight="1" x14ac:dyDescent="0.3">
      <c r="A20" s="46" t="s">
        <v>235</v>
      </c>
      <c r="B20" s="6">
        <v>33819</v>
      </c>
      <c r="C20" s="102">
        <v>16971</v>
      </c>
      <c r="D20" s="102">
        <v>15310</v>
      </c>
      <c r="E20" s="6">
        <v>1538</v>
      </c>
      <c r="F20" s="108"/>
      <c r="G20" s="6">
        <v>0</v>
      </c>
      <c r="H20" s="102">
        <v>0</v>
      </c>
      <c r="I20" s="102">
        <v>0</v>
      </c>
      <c r="J20" s="102">
        <v>0</v>
      </c>
      <c r="K20" s="6">
        <v>0</v>
      </c>
    </row>
    <row r="21" spans="1:17" ht="16.5" customHeight="1" x14ac:dyDescent="0.3">
      <c r="A21" s="46" t="s">
        <v>236</v>
      </c>
      <c r="B21" s="100">
        <v>0</v>
      </c>
      <c r="C21" s="94">
        <v>0</v>
      </c>
      <c r="D21" s="94">
        <v>0</v>
      </c>
      <c r="E21" s="100">
        <v>0</v>
      </c>
      <c r="F21" s="108"/>
      <c r="G21" s="100">
        <v>3300.93</v>
      </c>
      <c r="H21" s="94">
        <v>13.63</v>
      </c>
      <c r="I21" s="94">
        <v>95.68</v>
      </c>
      <c r="J21" s="94">
        <v>3191.62</v>
      </c>
      <c r="K21" s="100">
        <v>0</v>
      </c>
    </row>
    <row r="22" spans="1:17" ht="16.5" customHeight="1" x14ac:dyDescent="0.3">
      <c r="A22" s="46" t="s">
        <v>237</v>
      </c>
      <c r="B22" s="6">
        <v>0</v>
      </c>
      <c r="C22" s="102">
        <v>0</v>
      </c>
      <c r="D22" s="102">
        <v>0</v>
      </c>
      <c r="E22" s="6">
        <v>0</v>
      </c>
      <c r="F22" s="108"/>
      <c r="G22" s="6">
        <v>11.98</v>
      </c>
      <c r="H22" s="102">
        <v>0</v>
      </c>
      <c r="I22" s="102">
        <v>0.69</v>
      </c>
      <c r="J22" s="102">
        <v>0</v>
      </c>
      <c r="K22" s="6">
        <v>11.29</v>
      </c>
    </row>
    <row r="23" spans="1:17" ht="16.5" customHeight="1" x14ac:dyDescent="0.3">
      <c r="A23" s="46" t="s">
        <v>238</v>
      </c>
      <c r="B23" s="100">
        <v>0</v>
      </c>
      <c r="C23" s="94">
        <v>0</v>
      </c>
      <c r="D23" s="94">
        <v>0</v>
      </c>
      <c r="E23" s="100">
        <v>0</v>
      </c>
      <c r="F23" s="108"/>
      <c r="G23" s="100">
        <v>6930</v>
      </c>
      <c r="H23" s="94">
        <v>0</v>
      </c>
      <c r="I23" s="94">
        <v>0</v>
      </c>
      <c r="J23" s="94">
        <v>0</v>
      </c>
      <c r="K23" s="100">
        <v>0</v>
      </c>
    </row>
    <row r="24" spans="1:17" ht="16.5" customHeight="1" x14ac:dyDescent="0.3">
      <c r="A24" s="46" t="s">
        <v>239</v>
      </c>
      <c r="B24" s="6">
        <v>0</v>
      </c>
      <c r="C24" s="102">
        <v>0</v>
      </c>
      <c r="D24" s="102">
        <v>0</v>
      </c>
      <c r="E24" s="6">
        <v>0</v>
      </c>
      <c r="F24" s="108"/>
      <c r="G24" s="6">
        <v>0.11</v>
      </c>
      <c r="H24" s="102">
        <v>0</v>
      </c>
      <c r="I24" s="102">
        <v>0</v>
      </c>
      <c r="J24" s="102">
        <v>0</v>
      </c>
      <c r="K24" s="6">
        <v>0.11</v>
      </c>
    </row>
    <row r="25" spans="1:17" ht="16.5" customHeight="1" x14ac:dyDescent="0.3">
      <c r="A25" s="46" t="s">
        <v>240</v>
      </c>
      <c r="B25" s="100">
        <v>193</v>
      </c>
      <c r="C25" s="94">
        <v>0</v>
      </c>
      <c r="D25" s="94">
        <v>0</v>
      </c>
      <c r="E25" s="100">
        <v>0</v>
      </c>
      <c r="F25" s="108"/>
      <c r="G25" s="100">
        <v>312</v>
      </c>
      <c r="H25" s="94">
        <v>0</v>
      </c>
      <c r="I25" s="94">
        <v>0</v>
      </c>
      <c r="J25" s="94">
        <v>0</v>
      </c>
      <c r="K25" s="100">
        <v>0</v>
      </c>
    </row>
    <row r="26" spans="1:17" ht="16.5" customHeight="1" x14ac:dyDescent="0.3">
      <c r="A26" s="46" t="s">
        <v>241</v>
      </c>
      <c r="B26" s="6">
        <v>0</v>
      </c>
      <c r="C26" s="102">
        <v>0</v>
      </c>
      <c r="D26" s="102">
        <v>0</v>
      </c>
      <c r="E26" s="6">
        <v>0</v>
      </c>
      <c r="F26" s="108"/>
      <c r="G26" s="6">
        <v>0</v>
      </c>
      <c r="H26" s="102">
        <v>0</v>
      </c>
      <c r="I26" s="102">
        <v>0</v>
      </c>
      <c r="J26" s="102">
        <v>0</v>
      </c>
      <c r="K26" s="6">
        <v>0</v>
      </c>
    </row>
    <row r="27" spans="1:17" ht="16.5" customHeight="1" x14ac:dyDescent="0.3">
      <c r="A27" s="46" t="s">
        <v>242</v>
      </c>
      <c r="B27" s="100">
        <v>0</v>
      </c>
      <c r="C27" s="94">
        <v>0</v>
      </c>
      <c r="D27" s="94">
        <v>0</v>
      </c>
      <c r="E27" s="100">
        <v>0</v>
      </c>
      <c r="F27" s="108"/>
      <c r="G27" s="100">
        <v>74.81</v>
      </c>
      <c r="H27" s="94">
        <v>15.79</v>
      </c>
      <c r="I27" s="94">
        <v>1.1399999999999999</v>
      </c>
      <c r="J27" s="94">
        <v>15.08</v>
      </c>
      <c r="K27" s="100">
        <v>42.8</v>
      </c>
    </row>
    <row r="28" spans="1:17" ht="16.5" customHeight="1" x14ac:dyDescent="0.3">
      <c r="A28" s="46" t="s">
        <v>243</v>
      </c>
      <c r="B28" s="6">
        <v>0</v>
      </c>
      <c r="C28" s="102">
        <v>0</v>
      </c>
      <c r="D28" s="102">
        <v>0</v>
      </c>
      <c r="E28" s="6">
        <v>0</v>
      </c>
      <c r="F28" s="108"/>
      <c r="G28" s="6">
        <v>117.79562794</v>
      </c>
      <c r="H28" s="102">
        <v>0</v>
      </c>
      <c r="I28" s="102">
        <v>0</v>
      </c>
      <c r="J28" s="102">
        <v>117.79562794</v>
      </c>
      <c r="K28" s="6">
        <v>0</v>
      </c>
    </row>
    <row r="29" spans="1:17" ht="16.5" customHeight="1" x14ac:dyDescent="0.3">
      <c r="A29" s="46" t="s">
        <v>244</v>
      </c>
      <c r="B29" s="100">
        <v>0</v>
      </c>
      <c r="C29" s="94">
        <v>0</v>
      </c>
      <c r="D29" s="94">
        <v>0</v>
      </c>
      <c r="E29" s="100">
        <v>0</v>
      </c>
      <c r="F29" s="108"/>
      <c r="G29" s="100">
        <v>0</v>
      </c>
      <c r="H29" s="94">
        <v>0</v>
      </c>
      <c r="I29" s="94">
        <v>0</v>
      </c>
      <c r="J29" s="94">
        <v>0</v>
      </c>
      <c r="K29" s="100">
        <v>0</v>
      </c>
    </row>
    <row r="30" spans="1:17" ht="16.5" customHeight="1" x14ac:dyDescent="0.3">
      <c r="A30" s="46" t="s">
        <v>245</v>
      </c>
      <c r="B30" s="6">
        <v>0</v>
      </c>
      <c r="C30" s="102">
        <v>0</v>
      </c>
      <c r="D30" s="102">
        <v>0</v>
      </c>
      <c r="E30" s="6">
        <v>0</v>
      </c>
      <c r="F30" s="108"/>
      <c r="G30" s="6">
        <v>0</v>
      </c>
      <c r="H30" s="102">
        <v>0</v>
      </c>
      <c r="I30" s="102">
        <v>0</v>
      </c>
      <c r="J30" s="102">
        <v>0</v>
      </c>
      <c r="K30" s="6">
        <v>0</v>
      </c>
    </row>
    <row r="31" spans="1:17" ht="16.5" customHeight="1" x14ac:dyDescent="0.3">
      <c r="A31" s="46" t="s">
        <v>246</v>
      </c>
      <c r="B31" s="100">
        <v>0</v>
      </c>
      <c r="C31" s="94">
        <v>0</v>
      </c>
      <c r="D31" s="94">
        <v>0</v>
      </c>
      <c r="E31" s="100">
        <v>0</v>
      </c>
      <c r="F31" s="108"/>
      <c r="G31" s="100">
        <v>6.5677000000000003</v>
      </c>
      <c r="H31" s="94">
        <v>6.5667</v>
      </c>
      <c r="I31" s="94">
        <v>0</v>
      </c>
      <c r="J31" s="94">
        <v>0</v>
      </c>
      <c r="K31" s="100">
        <v>0</v>
      </c>
    </row>
    <row r="32" spans="1:17" ht="16.5" customHeight="1" x14ac:dyDescent="0.3">
      <c r="A32" s="46" t="s">
        <v>247</v>
      </c>
      <c r="B32" s="6">
        <v>30</v>
      </c>
      <c r="C32" s="102">
        <v>30</v>
      </c>
      <c r="D32" s="102">
        <v>0</v>
      </c>
      <c r="E32" s="6">
        <v>0</v>
      </c>
      <c r="F32" s="108"/>
      <c r="G32" s="6">
        <v>0</v>
      </c>
      <c r="H32" s="102">
        <v>0</v>
      </c>
      <c r="I32" s="102">
        <v>0</v>
      </c>
      <c r="J32" s="102">
        <v>0</v>
      </c>
      <c r="K32" s="6">
        <v>0</v>
      </c>
    </row>
    <row r="33" spans="1:11" ht="16.5" customHeight="1" x14ac:dyDescent="0.3">
      <c r="A33" s="46" t="s">
        <v>248</v>
      </c>
      <c r="B33" s="100">
        <v>362.88</v>
      </c>
      <c r="C33" s="94">
        <v>362.88</v>
      </c>
      <c r="D33" s="94">
        <v>0</v>
      </c>
      <c r="E33" s="100">
        <v>0</v>
      </c>
      <c r="F33" s="108"/>
      <c r="G33" s="100">
        <v>1242.08</v>
      </c>
      <c r="H33" s="94">
        <v>277.55</v>
      </c>
      <c r="I33" s="94">
        <v>441.09</v>
      </c>
      <c r="J33" s="94">
        <v>523.42999999999995</v>
      </c>
      <c r="K33" s="100">
        <v>0</v>
      </c>
    </row>
    <row r="34" spans="1:11" ht="16.5" customHeight="1" x14ac:dyDescent="0.3">
      <c r="A34" s="46" t="s">
        <v>249</v>
      </c>
      <c r="B34" s="6">
        <v>453.52</v>
      </c>
      <c r="C34" s="102">
        <v>193.23</v>
      </c>
      <c r="D34" s="102">
        <v>0</v>
      </c>
      <c r="E34" s="6">
        <v>260.3</v>
      </c>
      <c r="F34" s="108"/>
      <c r="G34" s="6">
        <v>1054.47</v>
      </c>
      <c r="H34" s="102">
        <v>49.9</v>
      </c>
      <c r="I34" s="102">
        <v>788.91</v>
      </c>
      <c r="J34" s="102">
        <v>136.71</v>
      </c>
      <c r="K34" s="6">
        <v>78.95</v>
      </c>
    </row>
    <row r="35" spans="1:11" ht="16.5" customHeight="1" x14ac:dyDescent="0.3">
      <c r="A35" s="46" t="s">
        <v>250</v>
      </c>
      <c r="B35" s="100">
        <v>0</v>
      </c>
      <c r="C35" s="94">
        <v>0</v>
      </c>
      <c r="D35" s="94">
        <v>0</v>
      </c>
      <c r="E35" s="100">
        <v>0</v>
      </c>
      <c r="F35" s="108"/>
      <c r="G35" s="100">
        <v>0</v>
      </c>
      <c r="H35" s="94">
        <v>0</v>
      </c>
      <c r="I35" s="94">
        <v>0</v>
      </c>
      <c r="J35" s="94">
        <v>0</v>
      </c>
      <c r="K35" s="100">
        <v>0</v>
      </c>
    </row>
    <row r="36" spans="1:11" ht="16.5" customHeight="1" x14ac:dyDescent="0.3">
      <c r="A36" s="46" t="s">
        <v>251</v>
      </c>
      <c r="B36" s="6">
        <v>0</v>
      </c>
      <c r="C36" s="102">
        <v>0</v>
      </c>
      <c r="D36" s="102">
        <v>0</v>
      </c>
      <c r="E36" s="6">
        <v>0</v>
      </c>
      <c r="F36" s="108"/>
      <c r="G36" s="6">
        <v>1883.51</v>
      </c>
      <c r="H36" s="102">
        <v>481.03</v>
      </c>
      <c r="I36" s="102">
        <v>180.9</v>
      </c>
      <c r="J36" s="102">
        <v>820.02</v>
      </c>
      <c r="K36" s="6">
        <v>401.56</v>
      </c>
    </row>
    <row r="37" spans="1:11" ht="16.5" customHeight="1" x14ac:dyDescent="0.3">
      <c r="A37" s="47" t="s">
        <v>77</v>
      </c>
      <c r="B37" s="103">
        <v>40040.373</v>
      </c>
      <c r="C37" s="97">
        <v>22298.35</v>
      </c>
      <c r="D37" s="97">
        <v>15659.833000000001</v>
      </c>
      <c r="E37" s="103">
        <v>1889.2</v>
      </c>
      <c r="F37" s="109"/>
      <c r="G37" s="103">
        <v>15612.14932794</v>
      </c>
      <c r="H37" s="97">
        <v>932.78369999999995</v>
      </c>
      <c r="I37" s="97">
        <v>1536.443</v>
      </c>
      <c r="J37" s="97">
        <v>5340.6716279399998</v>
      </c>
      <c r="K37" s="103">
        <v>560.24</v>
      </c>
    </row>
    <row r="38" spans="1:11" ht="16.5" customHeight="1" x14ac:dyDescent="0.3">
      <c r="A38" s="6"/>
      <c r="B38" s="6"/>
      <c r="C38" s="6"/>
      <c r="D38" s="6"/>
      <c r="E38" s="6"/>
      <c r="G38" s="6"/>
      <c r="H38" s="6"/>
      <c r="I38" s="6"/>
      <c r="J38" s="6"/>
      <c r="K38" s="6"/>
    </row>
    <row r="39" spans="1:11" ht="16.5" customHeight="1" x14ac:dyDescent="0.3">
      <c r="A39" s="6"/>
      <c r="B39" s="6"/>
      <c r="C39" s="6"/>
      <c r="D39" s="6"/>
      <c r="E39" s="6"/>
      <c r="G39" s="6"/>
      <c r="H39" s="6"/>
      <c r="I39" s="6"/>
      <c r="J39" s="6"/>
      <c r="K39" s="6"/>
    </row>
  </sheetData>
  <sheetProtection algorithmName="SHA-512" hashValue="eAKBST0XnQoRCozBzotRdmxHf9Uc1sgpiKzCqGBS12GySrB1ywppryr98oATzBxXWOmg0LbtARdV4Z6IqTxr+g==" saltValue="6rMj6wqSxbH5H926BJNGZQ==" spinCount="100000" sheet="1" objects="1" scenarios="1"/>
  <mergeCells count="1">
    <mergeCell ref="A1:B1"/>
  </mergeCells>
  <conditionalFormatting sqref="B8:K37">
    <cfRule type="cellIs" dxfId="366" priority="7" operator="between">
      <formula>0</formula>
      <formula>0.1</formula>
    </cfRule>
    <cfRule type="cellIs" dxfId="365" priority="8" operator="lessThan">
      <formula>0</formula>
    </cfRule>
    <cfRule type="cellIs" dxfId="364" priority="9" operator="greaterThanOrEqual">
      <formula>0.1</formula>
    </cfRule>
  </conditionalFormatting>
  <conditionalFormatting sqref="A1:XFD6 A38:XFD1048576 B8:XFD37 A7 F7 L7:XFD7">
    <cfRule type="cellIs" dxfId="363" priority="6" operator="between">
      <formula>-0.1</formula>
      <formula>0</formula>
    </cfRule>
  </conditionalFormatting>
  <conditionalFormatting sqref="A8:A37">
    <cfRule type="cellIs" dxfId="362" priority="5" operator="between">
      <formula>-0.1</formula>
      <formula>0</formula>
    </cfRule>
  </conditionalFormatting>
  <conditionalFormatting sqref="B7:C7">
    <cfRule type="cellIs" dxfId="361" priority="4" operator="between">
      <formula>-0.1</formula>
      <formula>0</formula>
    </cfRule>
  </conditionalFormatting>
  <conditionalFormatting sqref="G7:H7">
    <cfRule type="cellIs" dxfId="360" priority="3" operator="between">
      <formula>-0.1</formula>
      <formula>0</formula>
    </cfRule>
  </conditionalFormatting>
  <conditionalFormatting sqref="D7:E7">
    <cfRule type="cellIs" dxfId="359" priority="2" operator="between">
      <formula>-0.1</formula>
      <formula>0</formula>
    </cfRule>
  </conditionalFormatting>
  <conditionalFormatting sqref="I7:K7">
    <cfRule type="cellIs" dxfId="358" priority="1" operator="between">
      <formula>-0.1</formula>
      <formula>0</formula>
    </cfRule>
  </conditionalFormatting>
  <pageMargins left="0.7" right="0.7" top="0.75" bottom="0.75" header="0.3" footer="0.3"/>
  <pageSetup paperSize="9" scale="77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>
    <pageSetUpPr fitToPage="1"/>
  </sheetPr>
  <dimension ref="A1:J37"/>
  <sheetViews>
    <sheetView showGridLines="0" showZeros="0" zoomScale="85" zoomScaleNormal="85" workbookViewId="0">
      <selection activeCell="A77" sqref="A77"/>
    </sheetView>
  </sheetViews>
  <sheetFormatPr defaultColWidth="16.7109375" defaultRowHeight="16.5" customHeight="1" x14ac:dyDescent="0.25"/>
  <cols>
    <col min="1" max="2" width="16.7109375" style="41"/>
    <col min="3" max="3" width="16.7109375" style="41" customWidth="1"/>
    <col min="4" max="16384" width="16.7109375" style="41"/>
  </cols>
  <sheetData>
    <row r="1" spans="1:10" ht="16.5" customHeight="1" x14ac:dyDescent="0.25">
      <c r="A1" s="168" t="str">
        <f>'Table of Contents'!B28</f>
        <v>Table 1.12</v>
      </c>
      <c r="B1" s="168"/>
      <c r="C1" s="40"/>
    </row>
    <row r="2" spans="1:10" ht="16.5" customHeight="1" x14ac:dyDescent="0.3">
      <c r="A2" s="4" t="str">
        <f>"AIF: "&amp;'Table of Contents'!A12&amp;", "&amp;'Table of Contents'!A3</f>
        <v>AIF: Total Net Assets , 2017:Q2</v>
      </c>
      <c r="B2" s="1"/>
      <c r="C2" s="42"/>
      <c r="D2" s="43"/>
    </row>
    <row r="3" spans="1:10" ht="16.5" customHeight="1" x14ac:dyDescent="0.3">
      <c r="A3" s="2" t="s">
        <v>76</v>
      </c>
      <c r="B3" s="1"/>
      <c r="C3" s="42"/>
    </row>
    <row r="4" spans="1:10" ht="16.5" customHeight="1" x14ac:dyDescent="0.25">
      <c r="A4" s="42"/>
      <c r="B4" s="42"/>
      <c r="C4" s="42"/>
    </row>
    <row r="5" spans="1:10" ht="16.5" customHeight="1" x14ac:dyDescent="0.25">
      <c r="A5" s="42"/>
      <c r="B5" s="42"/>
      <c r="C5" s="42"/>
    </row>
    <row r="6" spans="1:10" ht="16.5" customHeight="1" x14ac:dyDescent="0.3">
      <c r="A6" s="44"/>
      <c r="B6" s="51" t="s">
        <v>163</v>
      </c>
      <c r="C6" s="51"/>
      <c r="D6" s="51"/>
      <c r="E6" s="51"/>
      <c r="F6" s="51"/>
      <c r="G6" s="51"/>
      <c r="H6" s="51"/>
      <c r="I6" s="51"/>
      <c r="J6" s="51"/>
    </row>
    <row r="7" spans="1:10" ht="16.5" customHeight="1" thickBot="1" x14ac:dyDescent="0.35">
      <c r="A7" s="38"/>
      <c r="B7" s="158" t="s">
        <v>80</v>
      </c>
      <c r="C7" s="159" t="s">
        <v>83</v>
      </c>
      <c r="D7" s="159" t="s">
        <v>86</v>
      </c>
      <c r="E7" s="159" t="s">
        <v>87</v>
      </c>
      <c r="F7" s="159" t="s">
        <v>142</v>
      </c>
      <c r="G7" s="159" t="s">
        <v>143</v>
      </c>
      <c r="H7" s="159" t="s">
        <v>81</v>
      </c>
      <c r="I7" s="159" t="s">
        <v>144</v>
      </c>
      <c r="J7" s="159" t="s">
        <v>85</v>
      </c>
    </row>
    <row r="8" spans="1:10" ht="16.5" customHeight="1" x14ac:dyDescent="0.3">
      <c r="A8" s="46" t="s">
        <v>223</v>
      </c>
      <c r="B8" s="6">
        <v>96024.959000000003</v>
      </c>
      <c r="C8" s="102">
        <v>9905.6479999999992</v>
      </c>
      <c r="D8" s="102">
        <v>28156.282999999999</v>
      </c>
      <c r="E8" s="102">
        <v>49582.52</v>
      </c>
      <c r="F8" s="102">
        <v>0</v>
      </c>
      <c r="G8" s="102">
        <v>565.35500000000002</v>
      </c>
      <c r="H8" s="102">
        <v>500.13900000000001</v>
      </c>
      <c r="I8" s="102">
        <v>7154.4359999999997</v>
      </c>
      <c r="J8" s="6">
        <v>160.578</v>
      </c>
    </row>
    <row r="9" spans="1:10" ht="16.5" customHeight="1" x14ac:dyDescent="0.3">
      <c r="A9" s="46" t="s">
        <v>224</v>
      </c>
      <c r="B9" s="100">
        <v>47150.311882855996</v>
      </c>
      <c r="C9" s="94">
        <v>1531.860473624</v>
      </c>
      <c r="D9" s="94">
        <v>6014.8552331399997</v>
      </c>
      <c r="E9" s="94">
        <v>14192.680700847999</v>
      </c>
      <c r="F9" s="94">
        <v>961.22777166000003</v>
      </c>
      <c r="G9" s="94">
        <v>5243.2251186120002</v>
      </c>
      <c r="H9" s="94">
        <v>0</v>
      </c>
      <c r="I9" s="94">
        <v>0</v>
      </c>
      <c r="J9" s="100">
        <v>19206.462584972</v>
      </c>
    </row>
    <row r="10" spans="1:10" ht="16.5" customHeight="1" x14ac:dyDescent="0.3">
      <c r="A10" s="46" t="s">
        <v>225</v>
      </c>
      <c r="B10" s="6">
        <v>8.64</v>
      </c>
      <c r="C10" s="102">
        <v>0</v>
      </c>
      <c r="D10" s="102">
        <v>0</v>
      </c>
      <c r="E10" s="102">
        <v>8.64</v>
      </c>
      <c r="F10" s="102">
        <v>0</v>
      </c>
      <c r="G10" s="102">
        <v>0</v>
      </c>
      <c r="H10" s="102">
        <v>0</v>
      </c>
      <c r="I10" s="102">
        <v>0</v>
      </c>
      <c r="J10" s="6">
        <v>0</v>
      </c>
    </row>
    <row r="11" spans="1:10" ht="16.5" customHeight="1" x14ac:dyDescent="0.3">
      <c r="A11" s="46" t="s">
        <v>226</v>
      </c>
      <c r="B11" s="100">
        <v>431.98</v>
      </c>
      <c r="C11" s="94">
        <v>0</v>
      </c>
      <c r="D11" s="94">
        <v>0</v>
      </c>
      <c r="E11" s="94">
        <v>0</v>
      </c>
      <c r="F11" s="94">
        <v>0</v>
      </c>
      <c r="G11" s="94">
        <v>0</v>
      </c>
      <c r="H11" s="94">
        <v>0</v>
      </c>
      <c r="I11" s="94">
        <v>9.41</v>
      </c>
      <c r="J11" s="100">
        <v>422.57</v>
      </c>
    </row>
    <row r="12" spans="1:10" ht="16.5" customHeight="1" x14ac:dyDescent="0.3">
      <c r="A12" s="46" t="s">
        <v>227</v>
      </c>
      <c r="B12" s="6">
        <v>2274</v>
      </c>
      <c r="C12" s="102">
        <v>1270</v>
      </c>
      <c r="D12" s="102">
        <v>82</v>
      </c>
      <c r="E12" s="102">
        <v>363</v>
      </c>
      <c r="F12" s="102">
        <v>0</v>
      </c>
      <c r="G12" s="102">
        <v>0</v>
      </c>
      <c r="H12" s="102">
        <v>0</v>
      </c>
      <c r="I12" s="102">
        <v>107</v>
      </c>
      <c r="J12" s="6">
        <v>452</v>
      </c>
    </row>
    <row r="13" spans="1:10" ht="16.5" customHeight="1" x14ac:dyDescent="0.3">
      <c r="A13" s="46" t="s">
        <v>228</v>
      </c>
      <c r="B13" s="100">
        <v>795.84</v>
      </c>
      <c r="C13" s="94">
        <v>0</v>
      </c>
      <c r="D13" s="94">
        <v>0</v>
      </c>
      <c r="E13" s="94">
        <v>0</v>
      </c>
      <c r="F13" s="94">
        <v>0</v>
      </c>
      <c r="G13" s="94">
        <v>0</v>
      </c>
      <c r="H13" s="94">
        <v>0</v>
      </c>
      <c r="I13" s="94">
        <v>795.84</v>
      </c>
      <c r="J13" s="100">
        <v>0</v>
      </c>
    </row>
    <row r="14" spans="1:10" ht="16.5" customHeight="1" x14ac:dyDescent="0.3">
      <c r="A14" s="46" t="s">
        <v>229</v>
      </c>
      <c r="B14" s="6">
        <v>162957.22</v>
      </c>
      <c r="C14" s="102">
        <v>66112.87</v>
      </c>
      <c r="D14" s="102">
        <v>68444.210000000006</v>
      </c>
      <c r="E14" s="102">
        <v>23179.46</v>
      </c>
      <c r="F14" s="102">
        <v>8.4700000000000006</v>
      </c>
      <c r="G14" s="102">
        <v>0</v>
      </c>
      <c r="H14" s="102">
        <v>1403.07</v>
      </c>
      <c r="I14" s="102">
        <v>0</v>
      </c>
      <c r="J14" s="6">
        <v>3809.14</v>
      </c>
    </row>
    <row r="15" spans="1:10" ht="16.5" customHeight="1" x14ac:dyDescent="0.3">
      <c r="A15" s="46" t="s">
        <v>230</v>
      </c>
      <c r="B15" s="100">
        <v>21554.767749999999</v>
      </c>
      <c r="C15" s="94">
        <v>3718.2310170000001</v>
      </c>
      <c r="D15" s="94">
        <v>5663.6362669999999</v>
      </c>
      <c r="E15" s="94">
        <v>8835.3027170000005</v>
      </c>
      <c r="F15" s="94">
        <v>274.96661419999998</v>
      </c>
      <c r="G15" s="94">
        <v>60.869120889999998</v>
      </c>
      <c r="H15" s="94">
        <v>0</v>
      </c>
      <c r="I15" s="94">
        <v>33.897254699999998</v>
      </c>
      <c r="J15" s="100">
        <v>2967.864763</v>
      </c>
    </row>
    <row r="16" spans="1:10" ht="16.5" customHeight="1" x14ac:dyDescent="0.3">
      <c r="A16" s="46" t="s">
        <v>231</v>
      </c>
      <c r="B16" s="6">
        <v>1020319</v>
      </c>
      <c r="C16" s="102">
        <v>95676</v>
      </c>
      <c r="D16" s="102">
        <v>138461</v>
      </c>
      <c r="E16" s="102">
        <v>180508</v>
      </c>
      <c r="F16" s="102">
        <v>44367</v>
      </c>
      <c r="G16" s="102">
        <v>21250</v>
      </c>
      <c r="H16" s="102">
        <v>0</v>
      </c>
      <c r="I16" s="102">
        <v>127000</v>
      </c>
      <c r="J16" s="6">
        <v>413057</v>
      </c>
    </row>
    <row r="17" spans="1:10" ht="16.5" customHeight="1" x14ac:dyDescent="0.3">
      <c r="A17" s="46" t="s">
        <v>232</v>
      </c>
      <c r="B17" s="100">
        <v>1616558.36</v>
      </c>
      <c r="C17" s="94">
        <v>103189.357</v>
      </c>
      <c r="D17" s="94">
        <v>392950.31800000003</v>
      </c>
      <c r="E17" s="94">
        <v>833710.88399999996</v>
      </c>
      <c r="F17" s="94">
        <v>5310.25</v>
      </c>
      <c r="G17" s="94">
        <v>0</v>
      </c>
      <c r="H17" s="94">
        <v>2142.9490000000001</v>
      </c>
      <c r="I17" s="94">
        <v>159779.345</v>
      </c>
      <c r="J17" s="100">
        <v>119475.257</v>
      </c>
    </row>
    <row r="18" spans="1:10" ht="16.5" customHeight="1" x14ac:dyDescent="0.3">
      <c r="A18" s="46" t="s">
        <v>233</v>
      </c>
      <c r="B18" s="6">
        <v>2766.2829999999999</v>
      </c>
      <c r="C18" s="102">
        <v>0</v>
      </c>
      <c r="D18" s="102">
        <v>0</v>
      </c>
      <c r="E18" s="102">
        <v>0</v>
      </c>
      <c r="F18" s="102">
        <v>0</v>
      </c>
      <c r="G18" s="102">
        <v>0</v>
      </c>
      <c r="H18" s="102">
        <v>0</v>
      </c>
      <c r="I18" s="102">
        <v>2746.681</v>
      </c>
      <c r="J18" s="6">
        <v>19.602</v>
      </c>
    </row>
    <row r="19" spans="1:10" ht="16.5" customHeight="1" x14ac:dyDescent="0.3">
      <c r="A19" s="46" t="s">
        <v>234</v>
      </c>
      <c r="B19" s="100">
        <v>18150.43</v>
      </c>
      <c r="C19" s="94">
        <v>1143.7</v>
      </c>
      <c r="D19" s="94">
        <v>3567.16</v>
      </c>
      <c r="E19" s="94">
        <v>2809.17</v>
      </c>
      <c r="F19" s="94">
        <v>2621.08</v>
      </c>
      <c r="G19" s="94">
        <v>812.62</v>
      </c>
      <c r="H19" s="94">
        <v>3380.86</v>
      </c>
      <c r="I19" s="94">
        <v>3275.67</v>
      </c>
      <c r="J19" s="100">
        <v>540.16999999999996</v>
      </c>
    </row>
    <row r="20" spans="1:10" ht="16.5" customHeight="1" x14ac:dyDescent="0.3">
      <c r="A20" s="46" t="s">
        <v>235</v>
      </c>
      <c r="B20" s="6">
        <v>537479</v>
      </c>
      <c r="C20" s="102">
        <v>0</v>
      </c>
      <c r="D20" s="102">
        <v>0</v>
      </c>
      <c r="E20" s="102">
        <v>0</v>
      </c>
      <c r="F20" s="102">
        <v>4968</v>
      </c>
      <c r="G20" s="102">
        <v>0</v>
      </c>
      <c r="H20" s="102">
        <v>0</v>
      </c>
      <c r="I20" s="102">
        <v>12264</v>
      </c>
      <c r="J20" s="6">
        <v>520247</v>
      </c>
    </row>
    <row r="21" spans="1:10" ht="16.5" customHeight="1" x14ac:dyDescent="0.3">
      <c r="A21" s="46" t="s">
        <v>236</v>
      </c>
      <c r="B21" s="100">
        <v>64669.059999999903</v>
      </c>
      <c r="C21" s="94">
        <v>0</v>
      </c>
      <c r="D21" s="94">
        <v>0</v>
      </c>
      <c r="E21" s="94">
        <v>0</v>
      </c>
      <c r="F21" s="94">
        <v>0</v>
      </c>
      <c r="G21" s="94">
        <v>0</v>
      </c>
      <c r="H21" s="94">
        <v>458.71</v>
      </c>
      <c r="I21" s="94">
        <v>46560.749999999898</v>
      </c>
      <c r="J21" s="100">
        <v>17649.599999999999</v>
      </c>
    </row>
    <row r="22" spans="1:10" ht="16.5" customHeight="1" x14ac:dyDescent="0.3">
      <c r="A22" s="46" t="s">
        <v>237</v>
      </c>
      <c r="B22" s="6">
        <v>17462.560000000001</v>
      </c>
      <c r="C22" s="102">
        <v>1732.17</v>
      </c>
      <c r="D22" s="102">
        <v>1191.32</v>
      </c>
      <c r="E22" s="102">
        <v>9634.7800000000007</v>
      </c>
      <c r="F22" s="102">
        <v>0</v>
      </c>
      <c r="G22" s="102">
        <v>0</v>
      </c>
      <c r="H22" s="102">
        <v>120.92</v>
      </c>
      <c r="I22" s="102">
        <v>45.38</v>
      </c>
      <c r="J22" s="6">
        <v>4738</v>
      </c>
    </row>
    <row r="23" spans="1:10" ht="16.5" customHeight="1" x14ac:dyDescent="0.3">
      <c r="A23" s="46" t="s">
        <v>238</v>
      </c>
      <c r="B23" s="100">
        <v>655260</v>
      </c>
      <c r="C23" s="94">
        <v>62862</v>
      </c>
      <c r="D23" s="94">
        <v>111802</v>
      </c>
      <c r="E23" s="94">
        <v>178156</v>
      </c>
      <c r="F23" s="94">
        <v>20652</v>
      </c>
      <c r="G23" s="94">
        <v>0</v>
      </c>
      <c r="H23" s="94">
        <v>0</v>
      </c>
      <c r="I23" s="94">
        <v>54087</v>
      </c>
      <c r="J23" s="100">
        <v>227701</v>
      </c>
    </row>
    <row r="24" spans="1:10" ht="16.5" customHeight="1" x14ac:dyDescent="0.3">
      <c r="A24" s="46" t="s">
        <v>239</v>
      </c>
      <c r="B24" s="6">
        <v>7156.3730375780997</v>
      </c>
      <c r="C24" s="102">
        <v>1619.4419279399999</v>
      </c>
      <c r="D24" s="102">
        <v>672.48999813544106</v>
      </c>
      <c r="E24" s="102">
        <v>133.44210086000001</v>
      </c>
      <c r="F24" s="102">
        <v>0</v>
      </c>
      <c r="G24" s="102">
        <v>0</v>
      </c>
      <c r="H24" s="102">
        <v>15.6544161065364</v>
      </c>
      <c r="I24" s="102">
        <v>326.123898792543</v>
      </c>
      <c r="J24" s="6">
        <v>4389.2206957435801</v>
      </c>
    </row>
    <row r="25" spans="1:10" ht="16.5" customHeight="1" x14ac:dyDescent="0.3">
      <c r="A25" s="46" t="s">
        <v>240</v>
      </c>
      <c r="B25" s="100">
        <v>780260</v>
      </c>
      <c r="C25" s="94">
        <v>281595</v>
      </c>
      <c r="D25" s="94">
        <v>243674</v>
      </c>
      <c r="E25" s="94">
        <v>16015</v>
      </c>
      <c r="F25" s="94">
        <v>0</v>
      </c>
      <c r="G25" s="94">
        <v>0</v>
      </c>
      <c r="H25" s="94">
        <v>0</v>
      </c>
      <c r="I25" s="94">
        <v>101408</v>
      </c>
      <c r="J25" s="100">
        <v>137568</v>
      </c>
    </row>
    <row r="26" spans="1:10" ht="16.5" customHeight="1" x14ac:dyDescent="0.3">
      <c r="A26" s="46" t="s">
        <v>241</v>
      </c>
      <c r="B26" s="6">
        <v>0</v>
      </c>
      <c r="C26" s="102">
        <v>0</v>
      </c>
      <c r="D26" s="102">
        <v>0</v>
      </c>
      <c r="E26" s="102">
        <v>0</v>
      </c>
      <c r="F26" s="102">
        <v>0</v>
      </c>
      <c r="G26" s="102">
        <v>0</v>
      </c>
      <c r="H26" s="102">
        <v>0</v>
      </c>
      <c r="I26" s="102">
        <v>0</v>
      </c>
      <c r="J26" s="6">
        <v>0</v>
      </c>
    </row>
    <row r="27" spans="1:10" ht="16.5" customHeight="1" x14ac:dyDescent="0.3">
      <c r="A27" s="46" t="s">
        <v>242</v>
      </c>
      <c r="B27" s="100">
        <v>40645.620000000003</v>
      </c>
      <c r="C27" s="94">
        <v>2027.89</v>
      </c>
      <c r="D27" s="94">
        <v>4771.4399999999996</v>
      </c>
      <c r="E27" s="94">
        <v>3066.22</v>
      </c>
      <c r="F27" s="94">
        <v>1643.14</v>
      </c>
      <c r="G27" s="94">
        <v>0</v>
      </c>
      <c r="H27" s="94">
        <v>2479.4299999999998</v>
      </c>
      <c r="I27" s="94">
        <v>525.6</v>
      </c>
      <c r="J27" s="100">
        <v>26131.9</v>
      </c>
    </row>
    <row r="28" spans="1:10" ht="16.5" customHeight="1" x14ac:dyDescent="0.3">
      <c r="A28" s="46" t="s">
        <v>243</v>
      </c>
      <c r="B28" s="6">
        <v>14307.0650932754</v>
      </c>
      <c r="C28" s="102">
        <v>1.92641057</v>
      </c>
      <c r="D28" s="102">
        <v>38.561473049999996</v>
      </c>
      <c r="E28" s="102">
        <v>24.991601620000001</v>
      </c>
      <c r="F28" s="102">
        <v>625.94371115000001</v>
      </c>
      <c r="G28" s="102">
        <v>209.82613316000001</v>
      </c>
      <c r="H28" s="102">
        <v>16.278527140000001</v>
      </c>
      <c r="I28" s="102">
        <v>10690.78714543</v>
      </c>
      <c r="J28" s="6">
        <v>2698.7500911553998</v>
      </c>
    </row>
    <row r="29" spans="1:10" ht="16.5" customHeight="1" x14ac:dyDescent="0.3">
      <c r="A29" s="46" t="s">
        <v>244</v>
      </c>
      <c r="B29" s="100">
        <v>4142.43</v>
      </c>
      <c r="C29" s="94">
        <v>22.96</v>
      </c>
      <c r="D29" s="94">
        <v>0</v>
      </c>
      <c r="E29" s="94">
        <v>20.32</v>
      </c>
      <c r="F29" s="94">
        <v>0</v>
      </c>
      <c r="G29" s="94">
        <v>0</v>
      </c>
      <c r="H29" s="94">
        <v>54.87</v>
      </c>
      <c r="I29" s="94">
        <v>0</v>
      </c>
      <c r="J29" s="100">
        <v>4044.28</v>
      </c>
    </row>
    <row r="30" spans="1:10" ht="16.5" customHeight="1" x14ac:dyDescent="0.3">
      <c r="A30" s="46" t="s">
        <v>245</v>
      </c>
      <c r="B30" s="6">
        <v>1588.1389999999999</v>
      </c>
      <c r="C30" s="102">
        <v>8.5229999999999997</v>
      </c>
      <c r="D30" s="102">
        <v>10.731</v>
      </c>
      <c r="E30" s="102">
        <v>318.28300000000002</v>
      </c>
      <c r="F30" s="102">
        <v>170.559</v>
      </c>
      <c r="G30" s="102">
        <v>0</v>
      </c>
      <c r="H30" s="102">
        <v>0</v>
      </c>
      <c r="I30" s="102">
        <v>1080.0429999999999</v>
      </c>
      <c r="J30" s="6">
        <v>0</v>
      </c>
    </row>
    <row r="31" spans="1:10" ht="16.5" customHeight="1" x14ac:dyDescent="0.3">
      <c r="A31" s="46" t="s">
        <v>246</v>
      </c>
      <c r="B31" s="100">
        <v>0</v>
      </c>
      <c r="C31" s="94">
        <v>0</v>
      </c>
      <c r="D31" s="94">
        <v>0</v>
      </c>
      <c r="E31" s="94">
        <v>0</v>
      </c>
      <c r="F31" s="94">
        <v>0</v>
      </c>
      <c r="G31" s="94">
        <v>0</v>
      </c>
      <c r="H31" s="94">
        <v>0</v>
      </c>
      <c r="I31" s="94">
        <v>0</v>
      </c>
      <c r="J31" s="100">
        <v>0</v>
      </c>
    </row>
    <row r="32" spans="1:10" ht="16.5" customHeight="1" x14ac:dyDescent="0.3">
      <c r="A32" s="46" t="s">
        <v>247</v>
      </c>
      <c r="B32" s="6">
        <v>73672</v>
      </c>
      <c r="C32" s="102">
        <v>6862</v>
      </c>
      <c r="D32" s="102">
        <v>18546</v>
      </c>
      <c r="E32" s="102">
        <v>24064</v>
      </c>
      <c r="F32" s="102">
        <v>0</v>
      </c>
      <c r="G32" s="102">
        <v>21542</v>
      </c>
      <c r="H32" s="102">
        <v>455</v>
      </c>
      <c r="I32" s="102">
        <v>361</v>
      </c>
      <c r="J32" s="6">
        <v>1842</v>
      </c>
    </row>
    <row r="33" spans="1:10" ht="16.5" customHeight="1" x14ac:dyDescent="0.3">
      <c r="A33" s="46" t="s">
        <v>248</v>
      </c>
      <c r="B33" s="100">
        <v>22823.61</v>
      </c>
      <c r="C33" s="94">
        <v>8361.07</v>
      </c>
      <c r="D33" s="94">
        <v>1623.58</v>
      </c>
      <c r="E33" s="94">
        <v>8715.64</v>
      </c>
      <c r="F33" s="94">
        <v>152.38999999999999</v>
      </c>
      <c r="G33" s="94">
        <v>0</v>
      </c>
      <c r="H33" s="94">
        <v>1295.98</v>
      </c>
      <c r="I33" s="94">
        <v>0</v>
      </c>
      <c r="J33" s="100">
        <v>2674.95</v>
      </c>
    </row>
    <row r="34" spans="1:10" ht="16.5" customHeight="1" x14ac:dyDescent="0.3">
      <c r="A34" s="46" t="s">
        <v>249</v>
      </c>
      <c r="B34" s="6">
        <v>100234.53</v>
      </c>
      <c r="C34" s="102">
        <v>0</v>
      </c>
      <c r="D34" s="102">
        <v>0</v>
      </c>
      <c r="E34" s="102">
        <v>0</v>
      </c>
      <c r="F34" s="102">
        <v>0</v>
      </c>
      <c r="G34" s="102">
        <v>0</v>
      </c>
      <c r="H34" s="102">
        <v>0</v>
      </c>
      <c r="I34" s="102">
        <v>32753.47</v>
      </c>
      <c r="J34" s="6">
        <v>67481.06</v>
      </c>
    </row>
    <row r="35" spans="1:10" ht="16.5" customHeight="1" x14ac:dyDescent="0.3">
      <c r="A35" s="46" t="s">
        <v>250</v>
      </c>
      <c r="B35" s="100">
        <v>16116.43</v>
      </c>
      <c r="C35" s="94">
        <v>0</v>
      </c>
      <c r="D35" s="94">
        <v>0</v>
      </c>
      <c r="E35" s="94">
        <v>0</v>
      </c>
      <c r="F35" s="94">
        <v>0</v>
      </c>
      <c r="G35" s="94">
        <v>0</v>
      </c>
      <c r="H35" s="94">
        <v>0</v>
      </c>
      <c r="I35" s="94">
        <v>15666.89</v>
      </c>
      <c r="J35" s="100">
        <v>449.54</v>
      </c>
    </row>
    <row r="36" spans="1:10" ht="16.5" customHeight="1" x14ac:dyDescent="0.3">
      <c r="A36" s="46" t="s">
        <v>251</v>
      </c>
      <c r="B36" s="6">
        <v>397842.36</v>
      </c>
      <c r="C36" s="102">
        <v>50062.54</v>
      </c>
      <c r="D36" s="102">
        <v>16536.439999999999</v>
      </c>
      <c r="E36" s="102">
        <v>99883.94</v>
      </c>
      <c r="F36" s="102">
        <v>332.81</v>
      </c>
      <c r="G36" s="102">
        <v>192.43</v>
      </c>
      <c r="H36" s="102">
        <v>2619.87</v>
      </c>
      <c r="I36" s="102">
        <v>23969.06</v>
      </c>
      <c r="J36" s="6">
        <v>204245.28</v>
      </c>
    </row>
    <row r="37" spans="1:10" ht="16.5" customHeight="1" x14ac:dyDescent="0.3">
      <c r="A37" s="47" t="s">
        <v>77</v>
      </c>
      <c r="B37" s="103">
        <v>5722650.96876371</v>
      </c>
      <c r="C37" s="97">
        <v>697703.18782913405</v>
      </c>
      <c r="D37" s="97">
        <v>1042206.0249713199</v>
      </c>
      <c r="E37" s="97">
        <v>1453222.2741203201</v>
      </c>
      <c r="F37" s="97">
        <v>82087.837097009993</v>
      </c>
      <c r="G37" s="97">
        <v>49876.325372662002</v>
      </c>
      <c r="H37" s="97">
        <v>14943.730943246501</v>
      </c>
      <c r="I37" s="97">
        <v>600640.38329892198</v>
      </c>
      <c r="J37" s="103">
        <v>1781971.22513487</v>
      </c>
    </row>
  </sheetData>
  <sheetProtection algorithmName="SHA-512" hashValue="meQVWHHkR129cbQFeOVnDhVWUF8MyzxtlA7lyAbeV6wjj51OxHdXvHVY5s3AD/rLiChAnB1oDp0l3SwpjOv6gA==" saltValue="e5bIu0FsZkRRPzTAr2rlzg==" spinCount="100000" sheet="1" objects="1" scenarios="1"/>
  <mergeCells count="1">
    <mergeCell ref="A1:B1"/>
  </mergeCells>
  <conditionalFormatting sqref="B8:J37">
    <cfRule type="cellIs" dxfId="357" priority="5" operator="between">
      <formula>0</formula>
      <formula>0.1</formula>
    </cfRule>
    <cfRule type="cellIs" dxfId="356" priority="6" operator="lessThan">
      <formula>0</formula>
    </cfRule>
    <cfRule type="cellIs" dxfId="355" priority="7" operator="greaterThanOrEqual">
      <formula>0.1</formula>
    </cfRule>
  </conditionalFormatting>
  <conditionalFormatting sqref="A1:XFD6 A38:XFD1048576 B8:XFD37 A7 K7:XFD7">
    <cfRule type="cellIs" dxfId="354" priority="4" operator="between">
      <formula>-0.1</formula>
      <formula>0</formula>
    </cfRule>
  </conditionalFormatting>
  <conditionalFormatting sqref="A8:A37">
    <cfRule type="cellIs" dxfId="353" priority="3" operator="between">
      <formula>-0.1</formula>
      <formula>0</formula>
    </cfRule>
  </conditionalFormatting>
  <conditionalFormatting sqref="B7:C7">
    <cfRule type="cellIs" dxfId="352" priority="2" operator="between">
      <formula>-0.1</formula>
      <formula>0</formula>
    </cfRule>
  </conditionalFormatting>
  <conditionalFormatting sqref="D7:J7">
    <cfRule type="cellIs" dxfId="351" priority="1" operator="between">
      <formula>-0.1</formula>
      <formula>0</formula>
    </cfRule>
  </conditionalFormatting>
  <pageMargins left="0.7" right="0.7" top="0.75" bottom="0.75" header="0.3" footer="0.3"/>
  <pageSetup paperSize="9" scale="78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>
    <pageSetUpPr fitToPage="1"/>
  </sheetPr>
  <dimension ref="A1:M39"/>
  <sheetViews>
    <sheetView showGridLines="0" showZeros="0" zoomScale="85" zoomScaleNormal="85" workbookViewId="0">
      <selection activeCell="A77" sqref="A77"/>
    </sheetView>
  </sheetViews>
  <sheetFormatPr defaultColWidth="16.7109375" defaultRowHeight="16.5" customHeight="1" x14ac:dyDescent="0.3"/>
  <cols>
    <col min="1" max="10" width="16.7109375" style="1"/>
    <col min="11" max="11" width="1.140625" style="50" customWidth="1"/>
    <col min="12" max="16384" width="16.7109375" style="1"/>
  </cols>
  <sheetData>
    <row r="1" spans="1:13" ht="16.5" customHeight="1" x14ac:dyDescent="0.3">
      <c r="A1" s="168" t="str">
        <f>'Table of Contents'!B29</f>
        <v>Table 1.13</v>
      </c>
      <c r="B1" s="168"/>
      <c r="C1" s="6"/>
      <c r="D1" s="6"/>
      <c r="E1" s="6"/>
      <c r="F1" s="6"/>
      <c r="G1" s="6"/>
      <c r="H1" s="6"/>
      <c r="I1" s="6"/>
      <c r="J1" s="6"/>
    </row>
    <row r="2" spans="1:13" ht="16.5" customHeight="1" x14ac:dyDescent="0.3">
      <c r="A2" s="4" t="str">
        <f>"AIF: "&amp;'Table of Contents'!A29&amp;", "&amp;'Table of Contents'!A3</f>
        <v>AIF: Total Net Assets of Other Funds, 2017:Q2</v>
      </c>
      <c r="C2" s="6"/>
      <c r="D2" s="6"/>
      <c r="E2" s="6"/>
      <c r="F2" s="6"/>
      <c r="G2" s="6"/>
      <c r="H2" s="6"/>
      <c r="I2" s="6"/>
      <c r="J2" s="6"/>
    </row>
    <row r="3" spans="1:13" ht="16.5" customHeight="1" x14ac:dyDescent="0.3">
      <c r="A3" s="2" t="s">
        <v>76</v>
      </c>
      <c r="C3" s="6"/>
      <c r="D3" s="6"/>
      <c r="E3" s="6"/>
      <c r="F3" s="6"/>
      <c r="G3" s="6"/>
      <c r="H3" s="6"/>
      <c r="I3" s="6"/>
      <c r="J3" s="6"/>
    </row>
    <row r="4" spans="1:13" ht="16.5" customHeight="1" x14ac:dyDescent="0.3">
      <c r="A4" s="2"/>
      <c r="C4" s="6"/>
      <c r="D4" s="6"/>
      <c r="E4" s="6"/>
      <c r="F4" s="6"/>
      <c r="G4" s="6"/>
      <c r="H4" s="6"/>
      <c r="I4" s="6"/>
      <c r="J4" s="6"/>
    </row>
    <row r="5" spans="1:13" ht="16.5" customHeight="1" x14ac:dyDescent="0.3">
      <c r="A5" s="39"/>
      <c r="C5" s="39"/>
      <c r="D5" s="39"/>
      <c r="E5" s="39"/>
      <c r="F5" s="39"/>
      <c r="G5" s="39"/>
      <c r="H5" s="39"/>
      <c r="I5" s="39"/>
      <c r="J5" s="39"/>
    </row>
    <row r="6" spans="1:13" ht="16.5" customHeight="1" x14ac:dyDescent="0.3">
      <c r="A6" s="39"/>
      <c r="B6" s="51" t="s">
        <v>177</v>
      </c>
      <c r="C6" s="51"/>
      <c r="D6" s="51"/>
      <c r="E6" s="51"/>
      <c r="F6" s="51"/>
      <c r="G6" s="51"/>
      <c r="H6" s="51"/>
      <c r="I6" s="51"/>
      <c r="J6" s="51"/>
      <c r="L6" s="55" t="s">
        <v>98</v>
      </c>
      <c r="M6" s="51"/>
    </row>
    <row r="7" spans="1:13" ht="16.5" customHeight="1" thickBot="1" x14ac:dyDescent="0.35">
      <c r="A7" s="39"/>
      <c r="B7" s="158" t="s">
        <v>80</v>
      </c>
      <c r="C7" s="159" t="s">
        <v>88</v>
      </c>
      <c r="D7" s="159" t="s">
        <v>89</v>
      </c>
      <c r="E7" s="159" t="s">
        <v>90</v>
      </c>
      <c r="F7" s="159" t="s">
        <v>91</v>
      </c>
      <c r="G7" s="159" t="s">
        <v>92</v>
      </c>
      <c r="H7" s="159" t="s">
        <v>93</v>
      </c>
      <c r="I7" s="159" t="s">
        <v>94</v>
      </c>
      <c r="J7" s="159" t="s">
        <v>85</v>
      </c>
      <c r="L7" s="159" t="s">
        <v>95</v>
      </c>
      <c r="M7" s="159" t="s">
        <v>96</v>
      </c>
    </row>
    <row r="8" spans="1:13" ht="16.5" customHeight="1" x14ac:dyDescent="0.3">
      <c r="A8" s="46" t="s">
        <v>223</v>
      </c>
      <c r="B8" s="6">
        <v>160.578</v>
      </c>
      <c r="C8" s="102">
        <v>0</v>
      </c>
      <c r="D8" s="102">
        <v>0</v>
      </c>
      <c r="E8" s="102">
        <v>0</v>
      </c>
      <c r="F8" s="102">
        <v>0</v>
      </c>
      <c r="G8" s="102">
        <v>0</v>
      </c>
      <c r="H8" s="102">
        <v>0</v>
      </c>
      <c r="I8" s="102">
        <v>0</v>
      </c>
      <c r="J8" s="6">
        <v>160.578</v>
      </c>
      <c r="K8" s="108" t="e">
        <f>#REF!</f>
        <v>#REF!</v>
      </c>
      <c r="L8" s="105">
        <v>160.578</v>
      </c>
      <c r="M8" s="104">
        <v>0</v>
      </c>
    </row>
    <row r="9" spans="1:13" ht="16.5" customHeight="1" x14ac:dyDescent="0.3">
      <c r="A9" s="46" t="s">
        <v>224</v>
      </c>
      <c r="B9" s="100">
        <v>19206.462584972</v>
      </c>
      <c r="C9" s="94">
        <v>0</v>
      </c>
      <c r="D9" s="94">
        <v>0</v>
      </c>
      <c r="E9" s="94">
        <v>0</v>
      </c>
      <c r="F9" s="94">
        <v>18979.933964992</v>
      </c>
      <c r="G9" s="94">
        <v>0</v>
      </c>
      <c r="H9" s="94">
        <v>112.698867268</v>
      </c>
      <c r="I9" s="94">
        <v>0</v>
      </c>
      <c r="J9" s="100">
        <v>113.829752712</v>
      </c>
      <c r="K9" s="108"/>
      <c r="L9" s="93">
        <v>19206.462584972</v>
      </c>
      <c r="M9" s="95">
        <v>112.698867268</v>
      </c>
    </row>
    <row r="10" spans="1:13" ht="16.5" customHeight="1" x14ac:dyDescent="0.3">
      <c r="A10" s="46" t="s">
        <v>225</v>
      </c>
      <c r="B10" s="6">
        <v>0</v>
      </c>
      <c r="C10" s="102">
        <v>0</v>
      </c>
      <c r="D10" s="102">
        <v>0</v>
      </c>
      <c r="E10" s="102">
        <v>0</v>
      </c>
      <c r="F10" s="102">
        <v>0</v>
      </c>
      <c r="G10" s="102">
        <v>0</v>
      </c>
      <c r="H10" s="102">
        <v>0</v>
      </c>
      <c r="I10" s="102">
        <v>0</v>
      </c>
      <c r="J10" s="6">
        <v>0</v>
      </c>
      <c r="K10" s="108" t="e">
        <f>#REF!</f>
        <v>#REF!</v>
      </c>
      <c r="L10" s="105">
        <v>0</v>
      </c>
      <c r="M10" s="104">
        <v>0</v>
      </c>
    </row>
    <row r="11" spans="1:13" ht="16.5" customHeight="1" x14ac:dyDescent="0.3">
      <c r="A11" s="46" t="s">
        <v>226</v>
      </c>
      <c r="B11" s="100">
        <v>422.57</v>
      </c>
      <c r="C11" s="94">
        <v>0</v>
      </c>
      <c r="D11" s="94">
        <v>0</v>
      </c>
      <c r="E11" s="94">
        <v>0</v>
      </c>
      <c r="F11" s="94">
        <v>0</v>
      </c>
      <c r="G11" s="94">
        <v>0</v>
      </c>
      <c r="H11" s="94">
        <v>0</v>
      </c>
      <c r="I11" s="94">
        <v>0</v>
      </c>
      <c r="J11" s="100">
        <v>0</v>
      </c>
      <c r="K11" s="108"/>
      <c r="L11" s="93">
        <v>0</v>
      </c>
      <c r="M11" s="95">
        <v>0</v>
      </c>
    </row>
    <row r="12" spans="1:13" ht="16.5" customHeight="1" x14ac:dyDescent="0.3">
      <c r="A12" s="46" t="s">
        <v>227</v>
      </c>
      <c r="B12" s="6">
        <v>452</v>
      </c>
      <c r="C12" s="102">
        <v>0</v>
      </c>
      <c r="D12" s="102">
        <v>0</v>
      </c>
      <c r="E12" s="102">
        <v>0</v>
      </c>
      <c r="F12" s="102">
        <v>0</v>
      </c>
      <c r="G12" s="102">
        <v>0</v>
      </c>
      <c r="H12" s="102">
        <v>264</v>
      </c>
      <c r="I12" s="102">
        <v>75</v>
      </c>
      <c r="J12" s="6">
        <v>113</v>
      </c>
      <c r="K12" s="108" t="e">
        <f>#REF!</f>
        <v>#REF!</v>
      </c>
      <c r="L12" s="105">
        <v>1871</v>
      </c>
      <c r="M12" s="104">
        <v>403</v>
      </c>
    </row>
    <row r="13" spans="1:13" ht="16.5" customHeight="1" x14ac:dyDescent="0.3">
      <c r="A13" s="46" t="s">
        <v>228</v>
      </c>
      <c r="B13" s="100">
        <v>0</v>
      </c>
      <c r="C13" s="94">
        <v>0</v>
      </c>
      <c r="D13" s="94">
        <v>0</v>
      </c>
      <c r="E13" s="94">
        <v>0</v>
      </c>
      <c r="F13" s="94">
        <v>0</v>
      </c>
      <c r="G13" s="94">
        <v>0</v>
      </c>
      <c r="H13" s="94">
        <v>0</v>
      </c>
      <c r="I13" s="94">
        <v>0</v>
      </c>
      <c r="J13" s="100">
        <v>0</v>
      </c>
      <c r="K13" s="108"/>
      <c r="L13" s="93">
        <v>0</v>
      </c>
      <c r="M13" s="95">
        <v>0</v>
      </c>
    </row>
    <row r="14" spans="1:13" ht="16.5" customHeight="1" x14ac:dyDescent="0.3">
      <c r="A14" s="46" t="s">
        <v>229</v>
      </c>
      <c r="B14" s="6">
        <v>3809.14</v>
      </c>
      <c r="C14" s="102">
        <v>0</v>
      </c>
      <c r="D14" s="102">
        <v>0</v>
      </c>
      <c r="E14" s="102">
        <v>0</v>
      </c>
      <c r="F14" s="102">
        <v>0</v>
      </c>
      <c r="G14" s="102">
        <v>171.13</v>
      </c>
      <c r="H14" s="102">
        <v>118.32</v>
      </c>
      <c r="I14" s="102">
        <v>2284.1799999999998</v>
      </c>
      <c r="J14" s="6">
        <v>1235.51</v>
      </c>
      <c r="K14" s="108" t="e">
        <f>#REF!</f>
        <v>#REF!</v>
      </c>
      <c r="L14" s="105">
        <v>0</v>
      </c>
      <c r="M14" s="104">
        <v>0</v>
      </c>
    </row>
    <row r="15" spans="1:13" ht="16.5" customHeight="1" x14ac:dyDescent="0.3">
      <c r="A15" s="46" t="s">
        <v>230</v>
      </c>
      <c r="B15" s="100">
        <v>2967.864763</v>
      </c>
      <c r="C15" s="94">
        <v>0</v>
      </c>
      <c r="D15" s="94">
        <v>0</v>
      </c>
      <c r="E15" s="94">
        <v>0</v>
      </c>
      <c r="F15" s="94">
        <v>0</v>
      </c>
      <c r="G15" s="94">
        <v>0</v>
      </c>
      <c r="H15" s="94">
        <v>0</v>
      </c>
      <c r="I15" s="94">
        <v>0</v>
      </c>
      <c r="J15" s="100">
        <v>0</v>
      </c>
      <c r="K15" s="108"/>
      <c r="L15" s="93">
        <v>0</v>
      </c>
      <c r="M15" s="95">
        <v>0</v>
      </c>
    </row>
    <row r="16" spans="1:13" ht="16.5" customHeight="1" x14ac:dyDescent="0.3">
      <c r="A16" s="46" t="s">
        <v>231</v>
      </c>
      <c r="B16" s="6">
        <v>413057</v>
      </c>
      <c r="C16" s="102">
        <v>0</v>
      </c>
      <c r="D16" s="102">
        <v>0</v>
      </c>
      <c r="E16" s="102">
        <v>0</v>
      </c>
      <c r="F16" s="102">
        <v>130672</v>
      </c>
      <c r="G16" s="102">
        <v>215400</v>
      </c>
      <c r="H16" s="102">
        <v>59512</v>
      </c>
      <c r="I16" s="102">
        <v>7473</v>
      </c>
      <c r="J16" s="6">
        <v>0</v>
      </c>
      <c r="K16" s="108" t="e">
        <f>#REF!</f>
        <v>#REF!</v>
      </c>
      <c r="L16" s="105">
        <v>0</v>
      </c>
      <c r="M16" s="104">
        <v>0</v>
      </c>
    </row>
    <row r="17" spans="1:13" ht="16.5" customHeight="1" x14ac:dyDescent="0.3">
      <c r="A17" s="46" t="s">
        <v>232</v>
      </c>
      <c r="B17" s="100">
        <v>119475.257</v>
      </c>
      <c r="C17" s="94">
        <v>0</v>
      </c>
      <c r="D17" s="94">
        <v>0</v>
      </c>
      <c r="E17" s="94">
        <v>0</v>
      </c>
      <c r="F17" s="94">
        <v>0</v>
      </c>
      <c r="G17" s="94">
        <v>0</v>
      </c>
      <c r="H17" s="94">
        <v>0.88100000000000001</v>
      </c>
      <c r="I17" s="94">
        <v>3072.4050000000002</v>
      </c>
      <c r="J17" s="100">
        <v>116401.97100000001</v>
      </c>
      <c r="K17" s="108"/>
      <c r="L17" s="93">
        <v>119474.376</v>
      </c>
      <c r="M17" s="95">
        <v>0.88100000000000001</v>
      </c>
    </row>
    <row r="18" spans="1:13" ht="16.5" customHeight="1" x14ac:dyDescent="0.3">
      <c r="A18" s="46" t="s">
        <v>233</v>
      </c>
      <c r="B18" s="6">
        <v>19.602</v>
      </c>
      <c r="C18" s="102">
        <v>0</v>
      </c>
      <c r="D18" s="102">
        <v>0</v>
      </c>
      <c r="E18" s="102">
        <v>0</v>
      </c>
      <c r="F18" s="102">
        <v>0</v>
      </c>
      <c r="G18" s="102">
        <v>0</v>
      </c>
      <c r="H18" s="102">
        <v>0</v>
      </c>
      <c r="I18" s="102">
        <v>0</v>
      </c>
      <c r="J18" s="6">
        <v>19.602</v>
      </c>
      <c r="K18" s="108" t="e">
        <f>#REF!</f>
        <v>#REF!</v>
      </c>
      <c r="L18" s="105">
        <v>0</v>
      </c>
      <c r="M18" s="104">
        <v>19.602</v>
      </c>
    </row>
    <row r="19" spans="1:13" ht="16.5" customHeight="1" x14ac:dyDescent="0.3">
      <c r="A19" s="46" t="s">
        <v>234</v>
      </c>
      <c r="B19" s="100">
        <v>540.16999999999996</v>
      </c>
      <c r="C19" s="94">
        <v>0</v>
      </c>
      <c r="D19" s="94">
        <v>0</v>
      </c>
      <c r="E19" s="94">
        <v>0</v>
      </c>
      <c r="F19" s="94">
        <v>0</v>
      </c>
      <c r="G19" s="94">
        <v>0</v>
      </c>
      <c r="H19" s="94">
        <v>0</v>
      </c>
      <c r="I19" s="94">
        <v>87.28</v>
      </c>
      <c r="J19" s="100">
        <v>452.89</v>
      </c>
      <c r="K19" s="108"/>
      <c r="L19" s="93">
        <v>540.16999999999996</v>
      </c>
      <c r="M19" s="95">
        <v>0</v>
      </c>
    </row>
    <row r="20" spans="1:13" ht="16.5" customHeight="1" x14ac:dyDescent="0.3">
      <c r="A20" s="46" t="s">
        <v>235</v>
      </c>
      <c r="B20" s="6">
        <v>520247</v>
      </c>
      <c r="C20" s="102">
        <v>0</v>
      </c>
      <c r="D20" s="102">
        <v>0</v>
      </c>
      <c r="E20" s="102">
        <v>0</v>
      </c>
      <c r="F20" s="102">
        <v>0</v>
      </c>
      <c r="G20" s="102">
        <v>0</v>
      </c>
      <c r="H20" s="102">
        <v>0</v>
      </c>
      <c r="I20" s="102">
        <v>0</v>
      </c>
      <c r="J20" s="6">
        <v>0</v>
      </c>
      <c r="K20" s="108" t="e">
        <f>#REF!</f>
        <v>#REF!</v>
      </c>
      <c r="L20" s="105">
        <v>0</v>
      </c>
      <c r="M20" s="104">
        <v>0</v>
      </c>
    </row>
    <row r="21" spans="1:13" ht="16.5" customHeight="1" x14ac:dyDescent="0.3">
      <c r="A21" s="46" t="s">
        <v>236</v>
      </c>
      <c r="B21" s="100">
        <v>17649.599999999999</v>
      </c>
      <c r="C21" s="94">
        <v>0</v>
      </c>
      <c r="D21" s="94">
        <v>0</v>
      </c>
      <c r="E21" s="94">
        <v>0</v>
      </c>
      <c r="F21" s="94">
        <v>0</v>
      </c>
      <c r="G21" s="94">
        <v>0</v>
      </c>
      <c r="H21" s="94">
        <v>0</v>
      </c>
      <c r="I21" s="94">
        <v>3428.6</v>
      </c>
      <c r="J21" s="100">
        <v>14221</v>
      </c>
      <c r="K21" s="108"/>
      <c r="L21" s="93">
        <v>3428.6</v>
      </c>
      <c r="M21" s="95">
        <v>14221</v>
      </c>
    </row>
    <row r="22" spans="1:13" ht="16.5" customHeight="1" x14ac:dyDescent="0.3">
      <c r="A22" s="46" t="s">
        <v>237</v>
      </c>
      <c r="B22" s="6">
        <v>4738</v>
      </c>
      <c r="C22" s="102">
        <v>0</v>
      </c>
      <c r="D22" s="102">
        <v>0</v>
      </c>
      <c r="E22" s="102">
        <v>0</v>
      </c>
      <c r="F22" s="102">
        <v>0</v>
      </c>
      <c r="G22" s="102">
        <v>30.76</v>
      </c>
      <c r="H22" s="102">
        <v>69.739999999999995</v>
      </c>
      <c r="I22" s="102">
        <v>902.06</v>
      </c>
      <c r="J22" s="6">
        <v>3735.43</v>
      </c>
      <c r="K22" s="108" t="e">
        <f>#REF!</f>
        <v>#REF!</v>
      </c>
      <c r="L22" s="105">
        <v>3735.43</v>
      </c>
      <c r="M22" s="104">
        <v>0</v>
      </c>
    </row>
    <row r="23" spans="1:13" ht="16.5" customHeight="1" x14ac:dyDescent="0.3">
      <c r="A23" s="46" t="s">
        <v>238</v>
      </c>
      <c r="B23" s="100">
        <v>227701</v>
      </c>
      <c r="C23" s="94">
        <v>0</v>
      </c>
      <c r="D23" s="94">
        <v>0</v>
      </c>
      <c r="E23" s="94">
        <v>0</v>
      </c>
      <c r="F23" s="94">
        <v>0</v>
      </c>
      <c r="G23" s="94">
        <v>0</v>
      </c>
      <c r="H23" s="94">
        <v>73345</v>
      </c>
      <c r="I23" s="94">
        <v>0</v>
      </c>
      <c r="J23" s="100">
        <v>154356</v>
      </c>
      <c r="K23" s="108"/>
      <c r="L23" s="93">
        <v>0</v>
      </c>
      <c r="M23" s="95">
        <v>0</v>
      </c>
    </row>
    <row r="24" spans="1:13" ht="16.5" customHeight="1" x14ac:dyDescent="0.3">
      <c r="A24" s="46" t="s">
        <v>239</v>
      </c>
      <c r="B24" s="6">
        <v>4389.2206957435801</v>
      </c>
      <c r="C24" s="102">
        <v>0</v>
      </c>
      <c r="D24" s="102">
        <v>0</v>
      </c>
      <c r="E24" s="102">
        <v>0</v>
      </c>
      <c r="F24" s="102">
        <v>0</v>
      </c>
      <c r="G24" s="102">
        <v>0</v>
      </c>
      <c r="H24" s="102">
        <v>621.04211925404002</v>
      </c>
      <c r="I24" s="102">
        <v>171.62771194999999</v>
      </c>
      <c r="J24" s="6">
        <v>3596.5508645395398</v>
      </c>
      <c r="K24" s="108" t="e">
        <f>#REF!</f>
        <v>#REF!</v>
      </c>
      <c r="L24" s="105">
        <v>4060.09349374358</v>
      </c>
      <c r="M24" s="104">
        <v>329.12720200000001</v>
      </c>
    </row>
    <row r="25" spans="1:13" ht="16.5" customHeight="1" x14ac:dyDescent="0.3">
      <c r="A25" s="46" t="s">
        <v>240</v>
      </c>
      <c r="B25" s="100">
        <v>137568</v>
      </c>
      <c r="C25" s="94">
        <v>0</v>
      </c>
      <c r="D25" s="94">
        <v>0</v>
      </c>
      <c r="E25" s="94">
        <v>0</v>
      </c>
      <c r="F25" s="94">
        <v>0</v>
      </c>
      <c r="G25" s="94">
        <v>0</v>
      </c>
      <c r="H25" s="94">
        <v>36040</v>
      </c>
      <c r="I25" s="94">
        <v>23536</v>
      </c>
      <c r="J25" s="100">
        <v>77992</v>
      </c>
      <c r="K25" s="108"/>
      <c r="L25" s="93">
        <v>0</v>
      </c>
      <c r="M25" s="95">
        <v>0</v>
      </c>
    </row>
    <row r="26" spans="1:13" ht="16.5" customHeight="1" x14ac:dyDescent="0.3">
      <c r="A26" s="46" t="s">
        <v>241</v>
      </c>
      <c r="B26" s="6">
        <v>0</v>
      </c>
      <c r="C26" s="102">
        <v>0</v>
      </c>
      <c r="D26" s="102">
        <v>0</v>
      </c>
      <c r="E26" s="102">
        <v>0</v>
      </c>
      <c r="F26" s="102">
        <v>0</v>
      </c>
      <c r="G26" s="102">
        <v>0</v>
      </c>
      <c r="H26" s="102">
        <v>0</v>
      </c>
      <c r="I26" s="102">
        <v>0</v>
      </c>
      <c r="J26" s="6">
        <v>0</v>
      </c>
      <c r="K26" s="108" t="e">
        <f>#REF!</f>
        <v>#REF!</v>
      </c>
      <c r="L26" s="105">
        <v>0</v>
      </c>
      <c r="M26" s="104">
        <v>0</v>
      </c>
    </row>
    <row r="27" spans="1:13" ht="16.5" customHeight="1" x14ac:dyDescent="0.3">
      <c r="A27" s="46" t="s">
        <v>242</v>
      </c>
      <c r="B27" s="100">
        <v>26131.9</v>
      </c>
      <c r="C27" s="94">
        <v>0</v>
      </c>
      <c r="D27" s="94">
        <v>0</v>
      </c>
      <c r="E27" s="94">
        <v>0</v>
      </c>
      <c r="F27" s="94">
        <v>0</v>
      </c>
      <c r="G27" s="94">
        <v>1486.65</v>
      </c>
      <c r="H27" s="94">
        <v>24587.24</v>
      </c>
      <c r="I27" s="94">
        <v>0</v>
      </c>
      <c r="J27" s="100">
        <v>58.02</v>
      </c>
      <c r="K27" s="108"/>
      <c r="L27" s="93">
        <v>0</v>
      </c>
      <c r="M27" s="95">
        <v>0</v>
      </c>
    </row>
    <row r="28" spans="1:13" ht="16.5" customHeight="1" x14ac:dyDescent="0.3">
      <c r="A28" s="46" t="s">
        <v>243</v>
      </c>
      <c r="B28" s="6">
        <v>2698.7500911553998</v>
      </c>
      <c r="C28" s="102">
        <v>0</v>
      </c>
      <c r="D28" s="102">
        <v>0</v>
      </c>
      <c r="E28" s="102">
        <v>0</v>
      </c>
      <c r="F28" s="102">
        <v>1858.23494411</v>
      </c>
      <c r="G28" s="102">
        <v>0</v>
      </c>
      <c r="H28" s="102">
        <v>112.7487797</v>
      </c>
      <c r="I28" s="102">
        <v>0</v>
      </c>
      <c r="J28" s="6">
        <v>727.7663673454</v>
      </c>
      <c r="K28" s="108" t="e">
        <f>#REF!</f>
        <v>#REF!</v>
      </c>
      <c r="L28" s="105">
        <v>2692.7365302200001</v>
      </c>
      <c r="M28" s="104">
        <v>6.0135609354000001</v>
      </c>
    </row>
    <row r="29" spans="1:13" ht="16.5" customHeight="1" x14ac:dyDescent="0.3">
      <c r="A29" s="46" t="s">
        <v>244</v>
      </c>
      <c r="B29" s="100">
        <v>4044.28</v>
      </c>
      <c r="C29" s="94">
        <v>0</v>
      </c>
      <c r="D29" s="94">
        <v>0</v>
      </c>
      <c r="E29" s="94">
        <v>0</v>
      </c>
      <c r="F29" s="94">
        <v>0</v>
      </c>
      <c r="G29" s="94">
        <v>0</v>
      </c>
      <c r="H29" s="94">
        <v>0</v>
      </c>
      <c r="I29" s="94">
        <v>0</v>
      </c>
      <c r="J29" s="100">
        <v>4044.28</v>
      </c>
      <c r="K29" s="108"/>
      <c r="L29" s="93">
        <v>0</v>
      </c>
      <c r="M29" s="95">
        <v>4044.28</v>
      </c>
    </row>
    <row r="30" spans="1:13" ht="16.5" customHeight="1" x14ac:dyDescent="0.3">
      <c r="A30" s="46" t="s">
        <v>245</v>
      </c>
      <c r="B30" s="6">
        <v>0</v>
      </c>
      <c r="C30" s="102">
        <v>0</v>
      </c>
      <c r="D30" s="102">
        <v>0</v>
      </c>
      <c r="E30" s="102">
        <v>0</v>
      </c>
      <c r="F30" s="102">
        <v>0</v>
      </c>
      <c r="G30" s="102">
        <v>0</v>
      </c>
      <c r="H30" s="102">
        <v>0</v>
      </c>
      <c r="I30" s="102">
        <v>0</v>
      </c>
      <c r="J30" s="6">
        <v>0</v>
      </c>
      <c r="K30" s="108" t="e">
        <f>#REF!</f>
        <v>#REF!</v>
      </c>
      <c r="L30" s="105">
        <v>0</v>
      </c>
      <c r="M30" s="104">
        <v>0</v>
      </c>
    </row>
    <row r="31" spans="1:13" ht="16.5" customHeight="1" x14ac:dyDescent="0.3">
      <c r="A31" s="46" t="s">
        <v>246</v>
      </c>
      <c r="B31" s="100">
        <v>0</v>
      </c>
      <c r="C31" s="94">
        <v>0</v>
      </c>
      <c r="D31" s="94">
        <v>0</v>
      </c>
      <c r="E31" s="94">
        <v>0</v>
      </c>
      <c r="F31" s="94">
        <v>0</v>
      </c>
      <c r="G31" s="94">
        <v>0</v>
      </c>
      <c r="H31" s="94">
        <v>0</v>
      </c>
      <c r="I31" s="94">
        <v>0</v>
      </c>
      <c r="J31" s="100">
        <v>0</v>
      </c>
      <c r="K31" s="108"/>
      <c r="L31" s="93">
        <v>0</v>
      </c>
      <c r="M31" s="95">
        <v>0</v>
      </c>
    </row>
    <row r="32" spans="1:13" ht="16.5" customHeight="1" x14ac:dyDescent="0.3">
      <c r="A32" s="46" t="s">
        <v>247</v>
      </c>
      <c r="B32" s="6">
        <v>1842</v>
      </c>
      <c r="C32" s="102">
        <v>0</v>
      </c>
      <c r="D32" s="102">
        <v>0</v>
      </c>
      <c r="E32" s="102">
        <v>0</v>
      </c>
      <c r="F32" s="102">
        <v>0</v>
      </c>
      <c r="G32" s="102">
        <v>0</v>
      </c>
      <c r="H32" s="102">
        <v>0</v>
      </c>
      <c r="I32" s="102">
        <v>1842</v>
      </c>
      <c r="J32" s="6">
        <v>0</v>
      </c>
      <c r="K32" s="108" t="e">
        <f>#REF!</f>
        <v>#REF!</v>
      </c>
      <c r="L32" s="105">
        <v>1842</v>
      </c>
      <c r="M32" s="104">
        <v>0</v>
      </c>
    </row>
    <row r="33" spans="1:13" ht="16.5" customHeight="1" x14ac:dyDescent="0.3">
      <c r="A33" s="46" t="s">
        <v>248</v>
      </c>
      <c r="B33" s="100">
        <v>2674.95</v>
      </c>
      <c r="C33" s="94">
        <v>0</v>
      </c>
      <c r="D33" s="94">
        <v>0</v>
      </c>
      <c r="E33" s="94">
        <v>0</v>
      </c>
      <c r="F33" s="94">
        <v>0</v>
      </c>
      <c r="G33" s="94">
        <v>0</v>
      </c>
      <c r="H33" s="94">
        <v>0</v>
      </c>
      <c r="I33" s="94">
        <v>2026.29</v>
      </c>
      <c r="J33" s="100">
        <v>648.66</v>
      </c>
      <c r="K33" s="108"/>
      <c r="L33" s="93">
        <v>648.66</v>
      </c>
      <c r="M33" s="95">
        <v>0</v>
      </c>
    </row>
    <row r="34" spans="1:13" ht="16.5" customHeight="1" x14ac:dyDescent="0.3">
      <c r="A34" s="46" t="s">
        <v>249</v>
      </c>
      <c r="B34" s="6">
        <v>67481.06</v>
      </c>
      <c r="C34" s="102">
        <v>0</v>
      </c>
      <c r="D34" s="102">
        <v>0</v>
      </c>
      <c r="E34" s="102">
        <v>0</v>
      </c>
      <c r="F34" s="102">
        <v>0</v>
      </c>
      <c r="G34" s="102">
        <v>0</v>
      </c>
      <c r="H34" s="102">
        <v>0</v>
      </c>
      <c r="I34" s="102">
        <v>1197.18</v>
      </c>
      <c r="J34" s="6">
        <v>66283.88</v>
      </c>
      <c r="K34" s="108" t="e">
        <f>#REF!</f>
        <v>#REF!</v>
      </c>
      <c r="L34" s="105">
        <v>0</v>
      </c>
      <c r="M34" s="104">
        <v>0</v>
      </c>
    </row>
    <row r="35" spans="1:13" ht="16.5" customHeight="1" x14ac:dyDescent="0.3">
      <c r="A35" s="46" t="s">
        <v>250</v>
      </c>
      <c r="B35" s="100">
        <v>449.54</v>
      </c>
      <c r="C35" s="94">
        <v>0</v>
      </c>
      <c r="D35" s="94">
        <v>0</v>
      </c>
      <c r="E35" s="94">
        <v>0</v>
      </c>
      <c r="F35" s="94">
        <v>0</v>
      </c>
      <c r="G35" s="94">
        <v>0</v>
      </c>
      <c r="H35" s="94">
        <v>337.44</v>
      </c>
      <c r="I35" s="94">
        <v>0</v>
      </c>
      <c r="J35" s="100">
        <v>112.1</v>
      </c>
      <c r="K35" s="108"/>
      <c r="L35" s="93">
        <v>20.74</v>
      </c>
      <c r="M35" s="95">
        <v>316.7</v>
      </c>
    </row>
    <row r="36" spans="1:13" ht="16.5" customHeight="1" x14ac:dyDescent="0.3">
      <c r="A36" s="46" t="s">
        <v>251</v>
      </c>
      <c r="B36" s="6">
        <v>204245.28</v>
      </c>
      <c r="C36" s="102">
        <v>0</v>
      </c>
      <c r="D36" s="102">
        <v>0</v>
      </c>
      <c r="E36" s="102">
        <v>0</v>
      </c>
      <c r="F36" s="102">
        <v>0</v>
      </c>
      <c r="G36" s="102">
        <v>0</v>
      </c>
      <c r="H36" s="102">
        <v>0</v>
      </c>
      <c r="I36" s="102">
        <v>0</v>
      </c>
      <c r="J36" s="6">
        <v>204245.28</v>
      </c>
      <c r="K36" s="108" t="e">
        <f>#REF!</f>
        <v>#REF!</v>
      </c>
      <c r="L36" s="105">
        <v>34190.800000000003</v>
      </c>
      <c r="M36" s="104">
        <v>170054.47</v>
      </c>
    </row>
    <row r="37" spans="1:13" ht="16.5" customHeight="1" x14ac:dyDescent="0.3">
      <c r="A37" s="47" t="s">
        <v>77</v>
      </c>
      <c r="B37" s="103">
        <v>1781971.22513487</v>
      </c>
      <c r="C37" s="97">
        <v>0</v>
      </c>
      <c r="D37" s="97">
        <v>0</v>
      </c>
      <c r="E37" s="97">
        <v>0</v>
      </c>
      <c r="F37" s="97">
        <v>151510.16890910201</v>
      </c>
      <c r="G37" s="97">
        <v>217088.54</v>
      </c>
      <c r="H37" s="97">
        <v>195121.110766222</v>
      </c>
      <c r="I37" s="97">
        <v>46095.622711950004</v>
      </c>
      <c r="J37" s="103">
        <v>648518.34798459697</v>
      </c>
      <c r="K37" s="109"/>
      <c r="L37" s="96">
        <v>191871.646608935</v>
      </c>
      <c r="M37" s="98">
        <v>189507.77263020299</v>
      </c>
    </row>
    <row r="38" spans="1:13" ht="16.5" customHeight="1" x14ac:dyDescent="0.3">
      <c r="A38" s="6"/>
      <c r="B38" s="6"/>
      <c r="C38" s="6"/>
      <c r="D38" s="6"/>
      <c r="E38" s="6"/>
      <c r="F38" s="6"/>
      <c r="G38" s="6"/>
      <c r="H38" s="6"/>
      <c r="I38" s="6"/>
      <c r="J38" s="6"/>
    </row>
    <row r="39" spans="1:13" ht="16.5" customHeight="1" x14ac:dyDescent="0.3">
      <c r="A39" s="6"/>
      <c r="B39" s="6"/>
      <c r="C39" s="6"/>
      <c r="D39" s="6"/>
      <c r="E39" s="6"/>
      <c r="F39" s="6"/>
      <c r="G39" s="6"/>
      <c r="H39" s="6"/>
      <c r="I39" s="6"/>
      <c r="J39" s="6"/>
    </row>
  </sheetData>
  <sheetProtection algorithmName="SHA-512" hashValue="M8tdm6BtgvBTnwbBlihAmi6fu/Ccduq4MRGXxSSXLjzhK3Ol5YaVN8vxNwO1xgHFE8kqq1aQsiB6tYux7kfV+w==" saltValue="W2P71QRKlat3egXEUKLpYg==" spinCount="100000" sheet="1" objects="1" scenarios="1"/>
  <mergeCells count="1">
    <mergeCell ref="A1:B1"/>
  </mergeCells>
  <conditionalFormatting sqref="B8:M37">
    <cfRule type="cellIs" dxfId="350" priority="8" operator="between">
      <formula>0</formula>
      <formula>0.1</formula>
    </cfRule>
    <cfRule type="cellIs" dxfId="349" priority="9" operator="lessThan">
      <formula>0</formula>
    </cfRule>
    <cfRule type="cellIs" dxfId="348" priority="10" operator="greaterThanOrEqual">
      <formula>0.1</formula>
    </cfRule>
  </conditionalFormatting>
  <conditionalFormatting sqref="A1:XFD6 A38:XFD1048576 B8:XFD37 A7 K7 N7:XFD7">
    <cfRule type="cellIs" dxfId="347" priority="6" operator="between">
      <formula>-0.1</formula>
      <formula>0</formula>
    </cfRule>
  </conditionalFormatting>
  <conditionalFormatting sqref="A8:A37">
    <cfRule type="cellIs" dxfId="346" priority="5" operator="between">
      <formula>-0.1</formula>
      <formula>0</formula>
    </cfRule>
  </conditionalFormatting>
  <conditionalFormatting sqref="B7:C7">
    <cfRule type="cellIs" dxfId="345" priority="4" operator="between">
      <formula>-0.1</formula>
      <formula>0</formula>
    </cfRule>
  </conditionalFormatting>
  <conditionalFormatting sqref="D7:J7">
    <cfRule type="cellIs" dxfId="344" priority="3" operator="between">
      <formula>-0.1</formula>
      <formula>0</formula>
    </cfRule>
  </conditionalFormatting>
  <conditionalFormatting sqref="L7">
    <cfRule type="cellIs" dxfId="343" priority="2" operator="between">
      <formula>-0.1</formula>
      <formula>0</formula>
    </cfRule>
  </conditionalFormatting>
  <conditionalFormatting sqref="M7">
    <cfRule type="cellIs" dxfId="342" priority="1" operator="between">
      <formula>-0.1</formula>
      <formula>0</formula>
    </cfRule>
  </conditionalFormatting>
  <pageMargins left="0.7" right="0.7" top="0.75" bottom="0.75" header="0.3" footer="0.3"/>
  <pageSetup paperSize="9" scale="64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>
    <pageSetUpPr fitToPage="1"/>
  </sheetPr>
  <dimension ref="A1:K39"/>
  <sheetViews>
    <sheetView showGridLines="0" showZeros="0" zoomScale="85" zoomScaleNormal="85" workbookViewId="0">
      <selection activeCell="A77" sqref="A77"/>
    </sheetView>
  </sheetViews>
  <sheetFormatPr defaultColWidth="16.7109375" defaultRowHeight="16.5" customHeight="1" x14ac:dyDescent="0.3"/>
  <cols>
    <col min="1" max="5" width="16.7109375" style="1"/>
    <col min="6" max="6" width="1.140625" style="1" customWidth="1"/>
    <col min="7" max="16384" width="16.7109375" style="1"/>
  </cols>
  <sheetData>
    <row r="1" spans="1:11" ht="16.5" customHeight="1" x14ac:dyDescent="0.3">
      <c r="A1" s="168" t="str">
        <f>'Table of Contents'!B30</f>
        <v>Table 1.14</v>
      </c>
      <c r="B1" s="168"/>
      <c r="C1" s="6"/>
      <c r="D1" s="6"/>
      <c r="E1" s="6"/>
      <c r="G1" s="6"/>
      <c r="H1" s="6"/>
      <c r="I1" s="6"/>
      <c r="J1" s="6"/>
      <c r="K1" s="6"/>
    </row>
    <row r="2" spans="1:11" ht="16.5" customHeight="1" x14ac:dyDescent="0.3">
      <c r="A2" s="4" t="str">
        <f>"AIF: "&amp;'Table of Contents'!A30&amp;", "&amp;'Table of Contents'!A3</f>
        <v>AIF: Total Net Assets of ETFs and Funds of Funds, 2017:Q2</v>
      </c>
      <c r="C2" s="6"/>
      <c r="D2" s="6"/>
      <c r="E2" s="6"/>
      <c r="G2" s="6"/>
      <c r="H2" s="6"/>
      <c r="I2" s="6"/>
      <c r="J2" s="6"/>
      <c r="K2" s="6"/>
    </row>
    <row r="3" spans="1:11" ht="16.5" customHeight="1" x14ac:dyDescent="0.3">
      <c r="A3" s="2" t="s">
        <v>76</v>
      </c>
      <c r="C3" s="6"/>
      <c r="D3" s="6"/>
      <c r="E3" s="6"/>
      <c r="G3" s="6"/>
      <c r="H3" s="6"/>
      <c r="I3" s="6"/>
      <c r="J3" s="6"/>
      <c r="K3" s="6"/>
    </row>
    <row r="4" spans="1:11" ht="16.5" customHeight="1" x14ac:dyDescent="0.3">
      <c r="A4" s="2"/>
      <c r="C4" s="6"/>
      <c r="D4" s="6"/>
      <c r="E4" s="6"/>
      <c r="G4" s="6"/>
      <c r="H4" s="6"/>
      <c r="I4" s="6"/>
      <c r="J4" s="6"/>
      <c r="K4" s="6"/>
    </row>
    <row r="5" spans="1:11" ht="16.5" customHeight="1" x14ac:dyDescent="0.3">
      <c r="A5" s="39"/>
      <c r="B5" s="39"/>
      <c r="C5" s="39"/>
      <c r="D5" s="39"/>
      <c r="E5" s="39"/>
      <c r="G5" s="39"/>
      <c r="H5" s="39"/>
      <c r="I5" s="39"/>
      <c r="J5" s="39"/>
      <c r="K5" s="39"/>
    </row>
    <row r="6" spans="1:11" ht="16.5" customHeight="1" x14ac:dyDescent="0.3">
      <c r="A6" s="39"/>
      <c r="B6" s="51" t="s">
        <v>164</v>
      </c>
      <c r="C6" s="51"/>
      <c r="D6" s="51"/>
      <c r="E6" s="51"/>
      <c r="F6" s="38"/>
      <c r="G6" s="51" t="s">
        <v>165</v>
      </c>
      <c r="H6" s="51"/>
      <c r="I6" s="51"/>
      <c r="J6" s="51"/>
      <c r="K6" s="51"/>
    </row>
    <row r="7" spans="1:11" ht="16.5" customHeight="1" thickBot="1" x14ac:dyDescent="0.35">
      <c r="A7" s="39"/>
      <c r="B7" s="158" t="s">
        <v>80</v>
      </c>
      <c r="C7" s="159" t="s">
        <v>83</v>
      </c>
      <c r="D7" s="159" t="s">
        <v>84</v>
      </c>
      <c r="E7" s="159" t="s">
        <v>85</v>
      </c>
      <c r="F7" s="53"/>
      <c r="G7" s="158" t="s">
        <v>80</v>
      </c>
      <c r="H7" s="159" t="s">
        <v>83</v>
      </c>
      <c r="I7" s="159" t="s">
        <v>86</v>
      </c>
      <c r="J7" s="159" t="s">
        <v>87</v>
      </c>
      <c r="K7" s="159" t="s">
        <v>85</v>
      </c>
    </row>
    <row r="8" spans="1:11" ht="16.5" customHeight="1" x14ac:dyDescent="0.3">
      <c r="A8" s="46" t="s">
        <v>223</v>
      </c>
      <c r="B8" s="6">
        <v>0</v>
      </c>
      <c r="C8" s="102">
        <v>0</v>
      </c>
      <c r="D8" s="102">
        <v>0</v>
      </c>
      <c r="E8" s="6">
        <v>0</v>
      </c>
      <c r="F8" s="108"/>
      <c r="G8" s="6">
        <v>16437.352999999999</v>
      </c>
      <c r="H8" s="102">
        <v>3855.248</v>
      </c>
      <c r="I8" s="102">
        <v>1489.1859999999999</v>
      </c>
      <c r="J8" s="102">
        <v>10933.093999999999</v>
      </c>
      <c r="K8" s="6">
        <v>159.82499999999999</v>
      </c>
    </row>
    <row r="9" spans="1:11" ht="16.5" customHeight="1" x14ac:dyDescent="0.3">
      <c r="A9" s="46" t="s">
        <v>224</v>
      </c>
      <c r="B9" s="100">
        <v>0</v>
      </c>
      <c r="C9" s="94">
        <v>0</v>
      </c>
      <c r="D9" s="94">
        <v>0</v>
      </c>
      <c r="E9" s="100">
        <v>0</v>
      </c>
      <c r="F9" s="108"/>
      <c r="G9" s="100">
        <v>17061.55770514</v>
      </c>
      <c r="H9" s="94">
        <v>535.70277836399998</v>
      </c>
      <c r="I9" s="94">
        <v>2624.3748436360002</v>
      </c>
      <c r="J9" s="94">
        <v>13901.480083140001</v>
      </c>
      <c r="K9" s="100">
        <v>0</v>
      </c>
    </row>
    <row r="10" spans="1:11" ht="16.5" customHeight="1" x14ac:dyDescent="0.3">
      <c r="A10" s="46" t="s">
        <v>225</v>
      </c>
      <c r="B10" s="6">
        <v>0</v>
      </c>
      <c r="C10" s="102">
        <v>0</v>
      </c>
      <c r="D10" s="102">
        <v>0</v>
      </c>
      <c r="E10" s="6">
        <v>0</v>
      </c>
      <c r="F10" s="108"/>
      <c r="G10" s="6">
        <v>0</v>
      </c>
      <c r="H10" s="102">
        <v>0</v>
      </c>
      <c r="I10" s="102">
        <v>0</v>
      </c>
      <c r="J10" s="102">
        <v>0</v>
      </c>
      <c r="K10" s="6">
        <v>0</v>
      </c>
    </row>
    <row r="11" spans="1:11" ht="16.5" customHeight="1" x14ac:dyDescent="0.3">
      <c r="A11" s="46" t="s">
        <v>226</v>
      </c>
      <c r="B11" s="100">
        <v>0</v>
      </c>
      <c r="C11" s="94">
        <v>0</v>
      </c>
      <c r="D11" s="94">
        <v>0</v>
      </c>
      <c r="E11" s="100">
        <v>0</v>
      </c>
      <c r="F11" s="108"/>
      <c r="G11" s="100">
        <v>0</v>
      </c>
      <c r="H11" s="94">
        <v>0</v>
      </c>
      <c r="I11" s="94">
        <v>0</v>
      </c>
      <c r="J11" s="94">
        <v>0</v>
      </c>
      <c r="K11" s="100">
        <v>0</v>
      </c>
    </row>
    <row r="12" spans="1:11" ht="16.5" customHeight="1" x14ac:dyDescent="0.3">
      <c r="A12" s="46" t="s">
        <v>227</v>
      </c>
      <c r="B12" s="6">
        <v>0</v>
      </c>
      <c r="C12" s="102">
        <v>0</v>
      </c>
      <c r="D12" s="102">
        <v>0</v>
      </c>
      <c r="E12" s="6">
        <v>0</v>
      </c>
      <c r="F12" s="108"/>
      <c r="G12" s="6">
        <v>0</v>
      </c>
      <c r="H12" s="102">
        <v>0</v>
      </c>
      <c r="I12" s="102">
        <v>0</v>
      </c>
      <c r="J12" s="102">
        <v>0</v>
      </c>
      <c r="K12" s="6">
        <v>0</v>
      </c>
    </row>
    <row r="13" spans="1:11" ht="16.5" customHeight="1" x14ac:dyDescent="0.3">
      <c r="A13" s="46" t="s">
        <v>228</v>
      </c>
      <c r="B13" s="100">
        <v>0</v>
      </c>
      <c r="C13" s="94">
        <v>0</v>
      </c>
      <c r="D13" s="94">
        <v>0</v>
      </c>
      <c r="E13" s="100">
        <v>0</v>
      </c>
      <c r="F13" s="108"/>
      <c r="G13" s="100">
        <v>0</v>
      </c>
      <c r="H13" s="94">
        <v>0</v>
      </c>
      <c r="I13" s="94">
        <v>0</v>
      </c>
      <c r="J13" s="94">
        <v>0</v>
      </c>
      <c r="K13" s="100">
        <v>0</v>
      </c>
    </row>
    <row r="14" spans="1:11" ht="16.5" customHeight="1" x14ac:dyDescent="0.3">
      <c r="A14" s="46" t="s">
        <v>229</v>
      </c>
      <c r="B14" s="6">
        <v>0</v>
      </c>
      <c r="C14" s="102">
        <v>0</v>
      </c>
      <c r="D14" s="102">
        <v>0</v>
      </c>
      <c r="E14" s="6">
        <v>0</v>
      </c>
      <c r="F14" s="108"/>
      <c r="G14" s="6">
        <v>20381.29</v>
      </c>
      <c r="H14" s="102">
        <v>1930.17</v>
      </c>
      <c r="I14" s="102">
        <v>1255.6099999999999</v>
      </c>
      <c r="J14" s="102">
        <v>15551.2</v>
      </c>
      <c r="K14" s="6">
        <v>1644.31</v>
      </c>
    </row>
    <row r="15" spans="1:11" ht="16.5" customHeight="1" x14ac:dyDescent="0.3">
      <c r="A15" s="46" t="s">
        <v>230</v>
      </c>
      <c r="B15" s="100">
        <v>0</v>
      </c>
      <c r="C15" s="94">
        <v>0</v>
      </c>
      <c r="D15" s="94">
        <v>0</v>
      </c>
      <c r="E15" s="100">
        <v>0</v>
      </c>
      <c r="F15" s="108"/>
      <c r="G15" s="100">
        <v>6143.8957350000001</v>
      </c>
      <c r="H15" s="94">
        <v>1776.3004820000001</v>
      </c>
      <c r="I15" s="94">
        <v>4367.5952520000001</v>
      </c>
      <c r="J15" s="94">
        <v>0</v>
      </c>
      <c r="K15" s="100">
        <v>0</v>
      </c>
    </row>
    <row r="16" spans="1:11" ht="16.5" customHeight="1" x14ac:dyDescent="0.3">
      <c r="A16" s="46" t="s">
        <v>231</v>
      </c>
      <c r="B16" s="6">
        <v>0</v>
      </c>
      <c r="C16" s="102">
        <v>0</v>
      </c>
      <c r="D16" s="102">
        <v>0</v>
      </c>
      <c r="E16" s="6">
        <v>0</v>
      </c>
      <c r="F16" s="108"/>
      <c r="G16" s="6">
        <v>0</v>
      </c>
      <c r="H16" s="102">
        <v>0</v>
      </c>
      <c r="I16" s="102">
        <v>0</v>
      </c>
      <c r="J16" s="102">
        <v>0</v>
      </c>
      <c r="K16" s="6">
        <v>0</v>
      </c>
    </row>
    <row r="17" spans="1:11" ht="16.5" customHeight="1" x14ac:dyDescent="0.3">
      <c r="A17" s="46" t="s">
        <v>232</v>
      </c>
      <c r="B17" s="100">
        <v>0</v>
      </c>
      <c r="C17" s="94">
        <v>0</v>
      </c>
      <c r="D17" s="94">
        <v>0</v>
      </c>
      <c r="E17" s="100">
        <v>0</v>
      </c>
      <c r="F17" s="108"/>
      <c r="G17" s="100">
        <v>74882.17</v>
      </c>
      <c r="H17" s="94">
        <v>1377.905</v>
      </c>
      <c r="I17" s="94">
        <v>1.28</v>
      </c>
      <c r="J17" s="94">
        <v>70050.135999999999</v>
      </c>
      <c r="K17" s="100">
        <v>3452.8490000000002</v>
      </c>
    </row>
    <row r="18" spans="1:11" ht="16.5" customHeight="1" x14ac:dyDescent="0.3">
      <c r="A18" s="46" t="s">
        <v>233</v>
      </c>
      <c r="B18" s="6">
        <v>0</v>
      </c>
      <c r="C18" s="102">
        <v>0</v>
      </c>
      <c r="D18" s="102">
        <v>0</v>
      </c>
      <c r="E18" s="6">
        <v>0</v>
      </c>
      <c r="F18" s="108"/>
      <c r="G18" s="6">
        <v>0</v>
      </c>
      <c r="H18" s="102">
        <v>0</v>
      </c>
      <c r="I18" s="102">
        <v>0</v>
      </c>
      <c r="J18" s="102">
        <v>0</v>
      </c>
      <c r="K18" s="6">
        <v>0</v>
      </c>
    </row>
    <row r="19" spans="1:11" ht="16.5" customHeight="1" x14ac:dyDescent="0.3">
      <c r="A19" s="46" t="s">
        <v>234</v>
      </c>
      <c r="B19" s="100">
        <v>4.6900000000000004</v>
      </c>
      <c r="C19" s="94">
        <v>4.6900000000000004</v>
      </c>
      <c r="D19" s="94">
        <v>0</v>
      </c>
      <c r="E19" s="100">
        <v>0</v>
      </c>
      <c r="F19" s="108"/>
      <c r="G19" s="100">
        <v>3547.8</v>
      </c>
      <c r="H19" s="94">
        <v>307.16000000000003</v>
      </c>
      <c r="I19" s="94">
        <v>93.41</v>
      </c>
      <c r="J19" s="94">
        <v>2011.28</v>
      </c>
      <c r="K19" s="100">
        <v>1135.95</v>
      </c>
    </row>
    <row r="20" spans="1:11" ht="16.5" customHeight="1" x14ac:dyDescent="0.3">
      <c r="A20" s="46" t="s">
        <v>235</v>
      </c>
      <c r="B20" s="6">
        <v>0</v>
      </c>
      <c r="C20" s="102">
        <v>0</v>
      </c>
      <c r="D20" s="102">
        <v>0</v>
      </c>
      <c r="E20" s="6">
        <v>0</v>
      </c>
      <c r="F20" s="108"/>
      <c r="G20" s="6">
        <v>0</v>
      </c>
      <c r="H20" s="102">
        <v>0</v>
      </c>
      <c r="I20" s="102">
        <v>0</v>
      </c>
      <c r="J20" s="102">
        <v>0</v>
      </c>
      <c r="K20" s="6">
        <v>0</v>
      </c>
    </row>
    <row r="21" spans="1:11" ht="16.5" customHeight="1" x14ac:dyDescent="0.3">
      <c r="A21" s="46" t="s">
        <v>236</v>
      </c>
      <c r="B21" s="100">
        <v>0</v>
      </c>
      <c r="C21" s="94">
        <v>0</v>
      </c>
      <c r="D21" s="94">
        <v>0</v>
      </c>
      <c r="E21" s="100">
        <v>0</v>
      </c>
      <c r="F21" s="108"/>
      <c r="G21" s="100">
        <v>3171.23</v>
      </c>
      <c r="H21" s="94">
        <v>0</v>
      </c>
      <c r="I21" s="94">
        <v>0</v>
      </c>
      <c r="J21" s="94">
        <v>458.71</v>
      </c>
      <c r="K21" s="100">
        <v>2712.52</v>
      </c>
    </row>
    <row r="22" spans="1:11" ht="16.5" customHeight="1" x14ac:dyDescent="0.3">
      <c r="A22" s="46" t="s">
        <v>237</v>
      </c>
      <c r="B22" s="6">
        <v>0</v>
      </c>
      <c r="C22" s="102">
        <v>0</v>
      </c>
      <c r="D22" s="102">
        <v>0</v>
      </c>
      <c r="E22" s="6">
        <v>0</v>
      </c>
      <c r="F22" s="108"/>
      <c r="G22" s="6">
        <v>573.51</v>
      </c>
      <c r="H22" s="102">
        <v>0</v>
      </c>
      <c r="I22" s="102">
        <v>0</v>
      </c>
      <c r="J22" s="102">
        <v>0</v>
      </c>
      <c r="K22" s="6">
        <v>573.51</v>
      </c>
    </row>
    <row r="23" spans="1:11" ht="16.5" customHeight="1" x14ac:dyDescent="0.3">
      <c r="A23" s="46" t="s">
        <v>238</v>
      </c>
      <c r="B23" s="100">
        <v>0</v>
      </c>
      <c r="C23" s="94">
        <v>0</v>
      </c>
      <c r="D23" s="94">
        <v>0</v>
      </c>
      <c r="E23" s="100">
        <v>0</v>
      </c>
      <c r="F23" s="108"/>
      <c r="G23" s="100">
        <v>102501</v>
      </c>
      <c r="H23" s="94">
        <v>0</v>
      </c>
      <c r="I23" s="94">
        <v>0</v>
      </c>
      <c r="J23" s="94">
        <v>0</v>
      </c>
      <c r="K23" s="100">
        <v>0</v>
      </c>
    </row>
    <row r="24" spans="1:11" ht="16.5" customHeight="1" x14ac:dyDescent="0.3">
      <c r="A24" s="46" t="s">
        <v>239</v>
      </c>
      <c r="B24" s="6">
        <v>0</v>
      </c>
      <c r="C24" s="102">
        <v>0</v>
      </c>
      <c r="D24" s="102">
        <v>0</v>
      </c>
      <c r="E24" s="6">
        <v>0</v>
      </c>
      <c r="F24" s="108"/>
      <c r="G24" s="6">
        <v>916.88449708254302</v>
      </c>
      <c r="H24" s="102">
        <v>74.41</v>
      </c>
      <c r="I24" s="102">
        <v>37.210999999999999</v>
      </c>
      <c r="J24" s="102">
        <v>0</v>
      </c>
      <c r="K24" s="6">
        <v>805.26349708254304</v>
      </c>
    </row>
    <row r="25" spans="1:11" ht="16.5" customHeight="1" x14ac:dyDescent="0.3">
      <c r="A25" s="46" t="s">
        <v>240</v>
      </c>
      <c r="B25" s="100">
        <v>114</v>
      </c>
      <c r="C25" s="94">
        <v>0</v>
      </c>
      <c r="D25" s="94">
        <v>0</v>
      </c>
      <c r="E25" s="100">
        <v>0</v>
      </c>
      <c r="F25" s="108"/>
      <c r="G25" s="100">
        <v>127724</v>
      </c>
      <c r="H25" s="94">
        <v>0</v>
      </c>
      <c r="I25" s="94">
        <v>0</v>
      </c>
      <c r="J25" s="94">
        <v>0</v>
      </c>
      <c r="K25" s="100">
        <v>0</v>
      </c>
    </row>
    <row r="26" spans="1:11" ht="16.5" customHeight="1" x14ac:dyDescent="0.3">
      <c r="A26" s="46" t="s">
        <v>241</v>
      </c>
      <c r="B26" s="6">
        <v>0</v>
      </c>
      <c r="C26" s="102">
        <v>0</v>
      </c>
      <c r="D26" s="102">
        <v>0</v>
      </c>
      <c r="E26" s="6">
        <v>0</v>
      </c>
      <c r="F26" s="108"/>
      <c r="G26" s="6">
        <v>0</v>
      </c>
      <c r="H26" s="102">
        <v>0</v>
      </c>
      <c r="I26" s="102">
        <v>0</v>
      </c>
      <c r="J26" s="102">
        <v>0</v>
      </c>
      <c r="K26" s="6">
        <v>0</v>
      </c>
    </row>
    <row r="27" spans="1:11" ht="16.5" customHeight="1" x14ac:dyDescent="0.3">
      <c r="A27" s="46" t="s">
        <v>242</v>
      </c>
      <c r="B27" s="100">
        <v>0</v>
      </c>
      <c r="C27" s="94">
        <v>0</v>
      </c>
      <c r="D27" s="94">
        <v>0</v>
      </c>
      <c r="E27" s="100">
        <v>0</v>
      </c>
      <c r="F27" s="108"/>
      <c r="G27" s="100">
        <v>1227</v>
      </c>
      <c r="H27" s="94">
        <v>449.4</v>
      </c>
      <c r="I27" s="94">
        <v>311.08999999999997</v>
      </c>
      <c r="J27" s="94">
        <v>297.69</v>
      </c>
      <c r="K27" s="100">
        <v>168.82</v>
      </c>
    </row>
    <row r="28" spans="1:11" ht="16.5" customHeight="1" x14ac:dyDescent="0.3">
      <c r="A28" s="46" t="s">
        <v>243</v>
      </c>
      <c r="B28" s="6">
        <v>0</v>
      </c>
      <c r="C28" s="102">
        <v>0</v>
      </c>
      <c r="D28" s="102">
        <v>0</v>
      </c>
      <c r="E28" s="6">
        <v>0</v>
      </c>
      <c r="F28" s="108"/>
      <c r="G28" s="6">
        <v>777.67391597999995</v>
      </c>
      <c r="H28" s="102">
        <v>0</v>
      </c>
      <c r="I28" s="102">
        <v>35.845014200000001</v>
      </c>
      <c r="J28" s="102">
        <v>2.46946507</v>
      </c>
      <c r="K28" s="6">
        <v>739.35943670999995</v>
      </c>
    </row>
    <row r="29" spans="1:11" ht="16.5" customHeight="1" x14ac:dyDescent="0.3">
      <c r="A29" s="46" t="s">
        <v>244</v>
      </c>
      <c r="B29" s="100">
        <v>0</v>
      </c>
      <c r="C29" s="94">
        <v>0</v>
      </c>
      <c r="D29" s="94">
        <v>0</v>
      </c>
      <c r="E29" s="100">
        <v>0</v>
      </c>
      <c r="F29" s="108"/>
      <c r="G29" s="100">
        <v>0</v>
      </c>
      <c r="H29" s="94">
        <v>0</v>
      </c>
      <c r="I29" s="94">
        <v>0</v>
      </c>
      <c r="J29" s="94">
        <v>0</v>
      </c>
      <c r="K29" s="100">
        <v>0</v>
      </c>
    </row>
    <row r="30" spans="1:11" ht="16.5" customHeight="1" x14ac:dyDescent="0.3">
      <c r="A30" s="46" t="s">
        <v>245</v>
      </c>
      <c r="B30" s="6">
        <v>0</v>
      </c>
      <c r="C30" s="102">
        <v>0</v>
      </c>
      <c r="D30" s="102">
        <v>0</v>
      </c>
      <c r="E30" s="6">
        <v>0</v>
      </c>
      <c r="F30" s="108"/>
      <c r="G30" s="6">
        <v>0</v>
      </c>
      <c r="H30" s="102">
        <v>0</v>
      </c>
      <c r="I30" s="102">
        <v>0</v>
      </c>
      <c r="J30" s="102">
        <v>0</v>
      </c>
      <c r="K30" s="6">
        <v>0</v>
      </c>
    </row>
    <row r="31" spans="1:11" ht="16.5" customHeight="1" x14ac:dyDescent="0.3">
      <c r="A31" s="46" t="s">
        <v>246</v>
      </c>
      <c r="B31" s="100">
        <v>0</v>
      </c>
      <c r="C31" s="94">
        <v>0</v>
      </c>
      <c r="D31" s="94">
        <v>0</v>
      </c>
      <c r="E31" s="100">
        <v>0</v>
      </c>
      <c r="F31" s="108"/>
      <c r="G31" s="100">
        <v>0</v>
      </c>
      <c r="H31" s="94">
        <v>0</v>
      </c>
      <c r="I31" s="94">
        <v>0</v>
      </c>
      <c r="J31" s="94">
        <v>0</v>
      </c>
      <c r="K31" s="100">
        <v>0</v>
      </c>
    </row>
    <row r="32" spans="1:11" ht="16.5" customHeight="1" x14ac:dyDescent="0.3">
      <c r="A32" s="46" t="s">
        <v>247</v>
      </c>
      <c r="B32" s="6">
        <v>0</v>
      </c>
      <c r="C32" s="102">
        <v>0</v>
      </c>
      <c r="D32" s="102">
        <v>0</v>
      </c>
      <c r="E32" s="6">
        <v>0</v>
      </c>
      <c r="F32" s="108"/>
      <c r="G32" s="6">
        <v>0</v>
      </c>
      <c r="H32" s="102">
        <v>0</v>
      </c>
      <c r="I32" s="102">
        <v>0</v>
      </c>
      <c r="J32" s="102">
        <v>0</v>
      </c>
      <c r="K32" s="6">
        <v>0</v>
      </c>
    </row>
    <row r="33" spans="1:11" ht="16.5" customHeight="1" x14ac:dyDescent="0.3">
      <c r="A33" s="46" t="s">
        <v>248</v>
      </c>
      <c r="B33" s="100">
        <v>221.58</v>
      </c>
      <c r="C33" s="94">
        <v>221.58</v>
      </c>
      <c r="D33" s="94">
        <v>0</v>
      </c>
      <c r="E33" s="100">
        <v>0</v>
      </c>
      <c r="F33" s="108"/>
      <c r="G33" s="100">
        <v>8499.14</v>
      </c>
      <c r="H33" s="94">
        <v>3698.73</v>
      </c>
      <c r="I33" s="94">
        <v>657.07</v>
      </c>
      <c r="J33" s="94">
        <v>3447.58</v>
      </c>
      <c r="K33" s="100">
        <v>695.76</v>
      </c>
    </row>
    <row r="34" spans="1:11" ht="16.5" customHeight="1" x14ac:dyDescent="0.3">
      <c r="A34" s="46" t="s">
        <v>249</v>
      </c>
      <c r="B34" s="6">
        <v>8541.5300000000007</v>
      </c>
      <c r="C34" s="102">
        <v>0</v>
      </c>
      <c r="D34" s="102">
        <v>0</v>
      </c>
      <c r="E34" s="6">
        <v>8541.5300000000007</v>
      </c>
      <c r="F34" s="108"/>
      <c r="G34" s="6">
        <v>8922.48</v>
      </c>
      <c r="H34" s="102">
        <v>0</v>
      </c>
      <c r="I34" s="102">
        <v>0</v>
      </c>
      <c r="J34" s="102">
        <v>0</v>
      </c>
      <c r="K34" s="6">
        <v>8922.48</v>
      </c>
    </row>
    <row r="35" spans="1:11" ht="16.5" customHeight="1" x14ac:dyDescent="0.3">
      <c r="A35" s="46" t="s">
        <v>250</v>
      </c>
      <c r="B35" s="100">
        <v>43.93</v>
      </c>
      <c r="C35" s="94">
        <v>0</v>
      </c>
      <c r="D35" s="94">
        <v>0</v>
      </c>
      <c r="E35" s="100">
        <v>0</v>
      </c>
      <c r="F35" s="108"/>
      <c r="G35" s="100">
        <v>259.11</v>
      </c>
      <c r="H35" s="94">
        <v>0</v>
      </c>
      <c r="I35" s="94">
        <v>0</v>
      </c>
      <c r="J35" s="94">
        <v>47.74</v>
      </c>
      <c r="K35" s="100">
        <v>211.37</v>
      </c>
    </row>
    <row r="36" spans="1:11" ht="16.5" customHeight="1" x14ac:dyDescent="0.3">
      <c r="A36" s="46" t="s">
        <v>251</v>
      </c>
      <c r="B36" s="6">
        <v>0</v>
      </c>
      <c r="C36" s="102">
        <v>0</v>
      </c>
      <c r="D36" s="102">
        <v>0</v>
      </c>
      <c r="E36" s="6">
        <v>0</v>
      </c>
      <c r="F36" s="108"/>
      <c r="G36" s="6">
        <v>119431.16</v>
      </c>
      <c r="H36" s="102">
        <v>12548.75</v>
      </c>
      <c r="I36" s="102">
        <v>1670.91</v>
      </c>
      <c r="J36" s="102">
        <v>80622.990000000005</v>
      </c>
      <c r="K36" s="6">
        <v>24588.5</v>
      </c>
    </row>
    <row r="37" spans="1:11" ht="16.5" customHeight="1" x14ac:dyDescent="0.3">
      <c r="A37" s="47" t="s">
        <v>77</v>
      </c>
      <c r="B37" s="103">
        <v>8925.73</v>
      </c>
      <c r="C37" s="97">
        <v>226.27</v>
      </c>
      <c r="D37" s="97">
        <v>0</v>
      </c>
      <c r="E37" s="103">
        <v>8541.5300000000007</v>
      </c>
      <c r="F37" s="109"/>
      <c r="G37" s="103">
        <v>512457.25485320197</v>
      </c>
      <c r="H37" s="97">
        <v>26553.776260363898</v>
      </c>
      <c r="I37" s="97">
        <v>12543.582109835999</v>
      </c>
      <c r="J37" s="97">
        <v>197324.36954821</v>
      </c>
      <c r="K37" s="103">
        <v>45810.516933792504</v>
      </c>
    </row>
    <row r="38" spans="1:11" ht="16.5" customHeight="1" x14ac:dyDescent="0.3">
      <c r="A38" s="6"/>
      <c r="B38" s="6"/>
      <c r="C38" s="6"/>
      <c r="D38" s="6"/>
      <c r="E38" s="6"/>
      <c r="G38" s="6"/>
      <c r="H38" s="6"/>
      <c r="I38" s="6"/>
      <c r="J38" s="6"/>
      <c r="K38" s="6"/>
    </row>
    <row r="39" spans="1:11" ht="16.5" customHeight="1" x14ac:dyDescent="0.3">
      <c r="A39" s="6"/>
      <c r="B39" s="6"/>
      <c r="C39" s="6"/>
      <c r="D39" s="6"/>
      <c r="E39" s="6"/>
      <c r="G39" s="6"/>
      <c r="H39" s="6"/>
      <c r="I39" s="6"/>
      <c r="J39" s="6"/>
      <c r="K39" s="6"/>
    </row>
  </sheetData>
  <sheetProtection algorithmName="SHA-512" hashValue="M+VcB4Oc22ZdkGiuUAOpY8RJtU16zwODn6Z11yoyPAUmoxSbJymNFW6EaIbxFFZ9Uj5YNCk4J+o83HEA3K6WkA==" saltValue="dy+ggiiUWlHEdDODKi2Jwg==" spinCount="100000" sheet="1" objects="1" scenarios="1"/>
  <mergeCells count="1">
    <mergeCell ref="A1:B1"/>
  </mergeCells>
  <conditionalFormatting sqref="B8:K37">
    <cfRule type="cellIs" dxfId="341" priority="9" operator="between">
      <formula>0</formula>
      <formula>0.1</formula>
    </cfRule>
    <cfRule type="cellIs" dxfId="340" priority="10" operator="lessThan">
      <formula>0</formula>
    </cfRule>
    <cfRule type="cellIs" dxfId="339" priority="11" operator="greaterThanOrEqual">
      <formula>0.1</formula>
    </cfRule>
  </conditionalFormatting>
  <conditionalFormatting sqref="A1:XFD6 A38:XFD1048576 B8:XFD37 A7 F7 L7:XFD7">
    <cfRule type="cellIs" dxfId="338" priority="8" operator="between">
      <formula>-0.1</formula>
      <formula>0</formula>
    </cfRule>
  </conditionalFormatting>
  <conditionalFormatting sqref="A8:A37">
    <cfRule type="cellIs" dxfId="337" priority="7" operator="between">
      <formula>-0.1</formula>
      <formula>0</formula>
    </cfRule>
  </conditionalFormatting>
  <conditionalFormatting sqref="C7">
    <cfRule type="cellIs" dxfId="336" priority="6" operator="between">
      <formula>-0.1</formula>
      <formula>0</formula>
    </cfRule>
  </conditionalFormatting>
  <conditionalFormatting sqref="D7:E7">
    <cfRule type="cellIs" dxfId="335" priority="5" operator="between">
      <formula>-0.1</formula>
      <formula>0</formula>
    </cfRule>
  </conditionalFormatting>
  <conditionalFormatting sqref="H7:K7">
    <cfRule type="cellIs" dxfId="334" priority="4" operator="between">
      <formula>-0.1</formula>
      <formula>0</formula>
    </cfRule>
  </conditionalFormatting>
  <conditionalFormatting sqref="B7">
    <cfRule type="cellIs" dxfId="333" priority="2" operator="between">
      <formula>-0.1</formula>
      <formula>0</formula>
    </cfRule>
  </conditionalFormatting>
  <conditionalFormatting sqref="G7">
    <cfRule type="cellIs" dxfId="332" priority="1" operator="between">
      <formula>-0.1</formula>
      <formula>0</formula>
    </cfRule>
  </conditionalFormatting>
  <pageMargins left="0.7" right="0.7" top="0.75" bottom="0.75" header="0.3" footer="0.3"/>
  <pageSetup paperSize="9" scale="77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>
    <pageSetUpPr fitToPage="1"/>
  </sheetPr>
  <dimension ref="A1:L39"/>
  <sheetViews>
    <sheetView showGridLines="0" showZeros="0" zoomScale="85" zoomScaleNormal="85" workbookViewId="0">
      <selection activeCell="A77" sqref="A77"/>
    </sheetView>
  </sheetViews>
  <sheetFormatPr defaultColWidth="16.7109375" defaultRowHeight="16.5" customHeight="1" x14ac:dyDescent="0.3"/>
  <cols>
    <col min="1" max="1" width="16.7109375" style="1"/>
    <col min="2" max="2" width="17.85546875" style="1" customWidth="1"/>
    <col min="3" max="16384" width="16.7109375" style="1"/>
  </cols>
  <sheetData>
    <row r="1" spans="1:12" ht="16.5" customHeight="1" x14ac:dyDescent="0.3">
      <c r="A1" s="168" t="str">
        <f>'Table of Contents'!B31</f>
        <v>Table 1.15</v>
      </c>
      <c r="B1" s="168"/>
      <c r="C1" s="6"/>
      <c r="D1" s="6"/>
      <c r="E1" s="6"/>
      <c r="F1" s="6"/>
      <c r="G1" s="6"/>
      <c r="H1" s="6"/>
      <c r="I1" s="6"/>
      <c r="J1" s="6"/>
    </row>
    <row r="2" spans="1:12" ht="16.5" customHeight="1" x14ac:dyDescent="0.3">
      <c r="A2" s="4" t="str">
        <f>"AIF: "&amp;'Table of Contents'!A31&amp;", "&amp;'Table of Contents'!A3</f>
        <v>AIF: Total Net Assets of Institutional Funds, 2017:Q2</v>
      </c>
      <c r="C2" s="6"/>
      <c r="D2" s="6"/>
      <c r="E2" s="6"/>
      <c r="F2" s="6"/>
      <c r="G2" s="6"/>
      <c r="H2" s="6"/>
      <c r="I2" s="6"/>
      <c r="J2" s="6"/>
    </row>
    <row r="3" spans="1:12" ht="16.5" customHeight="1" x14ac:dyDescent="0.3">
      <c r="A3" s="2" t="s">
        <v>76</v>
      </c>
      <c r="C3" s="6"/>
      <c r="D3" s="6"/>
      <c r="E3" s="6"/>
      <c r="F3" s="6"/>
      <c r="G3" s="6"/>
      <c r="H3" s="6"/>
      <c r="I3" s="6"/>
      <c r="J3" s="6"/>
    </row>
    <row r="4" spans="1:12" ht="16.5" customHeight="1" x14ac:dyDescent="0.3">
      <c r="A4" s="2"/>
      <c r="C4" s="6"/>
      <c r="D4" s="6"/>
      <c r="E4" s="6"/>
      <c r="F4" s="6"/>
      <c r="G4" s="6"/>
      <c r="H4" s="6"/>
      <c r="I4" s="6"/>
      <c r="J4" s="6"/>
    </row>
    <row r="5" spans="1:12" ht="16.5" customHeight="1" x14ac:dyDescent="0.3">
      <c r="A5" s="39"/>
      <c r="B5" s="39"/>
      <c r="C5" s="39"/>
      <c r="D5" s="39"/>
      <c r="E5" s="39"/>
      <c r="F5" s="39"/>
      <c r="G5" s="39"/>
      <c r="H5" s="39"/>
      <c r="I5" s="39"/>
      <c r="J5" s="39"/>
    </row>
    <row r="6" spans="1:12" ht="16.5" customHeight="1" x14ac:dyDescent="0.3">
      <c r="A6" s="6"/>
      <c r="B6" s="51" t="s">
        <v>166</v>
      </c>
      <c r="C6" s="51"/>
      <c r="D6" s="51"/>
      <c r="E6" s="51"/>
      <c r="F6" s="51"/>
      <c r="G6" s="51"/>
      <c r="H6" s="51"/>
      <c r="I6" s="51"/>
      <c r="J6" s="51"/>
      <c r="K6" s="51"/>
      <c r="L6" s="6"/>
    </row>
    <row r="7" spans="1:12" ht="16.5" customHeight="1" thickBot="1" x14ac:dyDescent="0.35">
      <c r="A7" s="39"/>
      <c r="B7" s="158" t="s">
        <v>80</v>
      </c>
      <c r="C7" s="159" t="s">
        <v>83</v>
      </c>
      <c r="D7" s="159" t="s">
        <v>86</v>
      </c>
      <c r="E7" s="159" t="s">
        <v>87</v>
      </c>
      <c r="F7" s="159" t="s">
        <v>142</v>
      </c>
      <c r="G7" s="159" t="s">
        <v>144</v>
      </c>
      <c r="H7" s="159" t="s">
        <v>145</v>
      </c>
      <c r="I7" s="159" t="s">
        <v>93</v>
      </c>
      <c r="J7" s="159" t="s">
        <v>94</v>
      </c>
      <c r="K7" s="159" t="s">
        <v>85</v>
      </c>
    </row>
    <row r="8" spans="1:12" ht="16.5" customHeight="1" x14ac:dyDescent="0.3">
      <c r="A8" s="46" t="s">
        <v>223</v>
      </c>
      <c r="B8" s="6">
        <v>81675.654999999999</v>
      </c>
      <c r="C8" s="102">
        <v>8663.2960000000003</v>
      </c>
      <c r="D8" s="102">
        <v>26932.856</v>
      </c>
      <c r="E8" s="102">
        <v>45596.915000000001</v>
      </c>
      <c r="F8" s="102">
        <v>0</v>
      </c>
      <c r="G8" s="102">
        <v>461.71499999999997</v>
      </c>
      <c r="H8" s="102">
        <v>0</v>
      </c>
      <c r="I8" s="102">
        <v>0</v>
      </c>
      <c r="J8" s="102">
        <v>0</v>
      </c>
      <c r="K8" s="6">
        <v>20.873000000000001</v>
      </c>
    </row>
    <row r="9" spans="1:12" ht="16.5" customHeight="1" x14ac:dyDescent="0.3">
      <c r="A9" s="46" t="s">
        <v>224</v>
      </c>
      <c r="B9" s="100">
        <v>0</v>
      </c>
      <c r="C9" s="94">
        <v>0</v>
      </c>
      <c r="D9" s="94">
        <v>0</v>
      </c>
      <c r="E9" s="94">
        <v>0</v>
      </c>
      <c r="F9" s="94">
        <v>0</v>
      </c>
      <c r="G9" s="94">
        <v>0</v>
      </c>
      <c r="H9" s="94">
        <v>0</v>
      </c>
      <c r="I9" s="94">
        <v>0</v>
      </c>
      <c r="J9" s="94">
        <v>0</v>
      </c>
      <c r="K9" s="100">
        <v>0</v>
      </c>
    </row>
    <row r="10" spans="1:12" ht="16.5" customHeight="1" x14ac:dyDescent="0.3">
      <c r="A10" s="46" t="s">
        <v>225</v>
      </c>
      <c r="B10" s="6">
        <v>0</v>
      </c>
      <c r="C10" s="102">
        <v>0</v>
      </c>
      <c r="D10" s="102">
        <v>0</v>
      </c>
      <c r="E10" s="102">
        <v>0</v>
      </c>
      <c r="F10" s="102">
        <v>0</v>
      </c>
      <c r="G10" s="102">
        <v>0</v>
      </c>
      <c r="H10" s="102">
        <v>0</v>
      </c>
      <c r="I10" s="102">
        <v>0</v>
      </c>
      <c r="J10" s="102">
        <v>0</v>
      </c>
      <c r="K10" s="6">
        <v>0</v>
      </c>
    </row>
    <row r="11" spans="1:12" ht="16.5" customHeight="1" x14ac:dyDescent="0.3">
      <c r="A11" s="46" t="s">
        <v>226</v>
      </c>
      <c r="B11" s="100">
        <v>0</v>
      </c>
      <c r="C11" s="94">
        <v>0</v>
      </c>
      <c r="D11" s="94">
        <v>0</v>
      </c>
      <c r="E11" s="94">
        <v>0</v>
      </c>
      <c r="F11" s="94">
        <v>0</v>
      </c>
      <c r="G11" s="94">
        <v>0</v>
      </c>
      <c r="H11" s="94">
        <v>0</v>
      </c>
      <c r="I11" s="94">
        <v>0</v>
      </c>
      <c r="J11" s="94">
        <v>0</v>
      </c>
      <c r="K11" s="100">
        <v>0</v>
      </c>
    </row>
    <row r="12" spans="1:12" ht="16.5" customHeight="1" x14ac:dyDescent="0.3">
      <c r="A12" s="46" t="s">
        <v>227</v>
      </c>
      <c r="B12" s="6">
        <v>0</v>
      </c>
      <c r="C12" s="102">
        <v>0</v>
      </c>
      <c r="D12" s="102">
        <v>0</v>
      </c>
      <c r="E12" s="102">
        <v>0</v>
      </c>
      <c r="F12" s="102">
        <v>0</v>
      </c>
      <c r="G12" s="102">
        <v>0</v>
      </c>
      <c r="H12" s="102">
        <v>0</v>
      </c>
      <c r="I12" s="102">
        <v>0</v>
      </c>
      <c r="J12" s="102">
        <v>0</v>
      </c>
      <c r="K12" s="6">
        <v>0</v>
      </c>
    </row>
    <row r="13" spans="1:12" ht="16.5" customHeight="1" x14ac:dyDescent="0.3">
      <c r="A13" s="46" t="s">
        <v>228</v>
      </c>
      <c r="B13" s="100">
        <v>0</v>
      </c>
      <c r="C13" s="94">
        <v>0</v>
      </c>
      <c r="D13" s="94">
        <v>0</v>
      </c>
      <c r="E13" s="94">
        <v>0</v>
      </c>
      <c r="F13" s="94">
        <v>0</v>
      </c>
      <c r="G13" s="94">
        <v>0</v>
      </c>
      <c r="H13" s="94">
        <v>0</v>
      </c>
      <c r="I13" s="94">
        <v>0</v>
      </c>
      <c r="J13" s="94">
        <v>0</v>
      </c>
      <c r="K13" s="100">
        <v>0</v>
      </c>
    </row>
    <row r="14" spans="1:12" ht="16.5" customHeight="1" x14ac:dyDescent="0.3">
      <c r="A14" s="46" t="s">
        <v>229</v>
      </c>
      <c r="B14" s="6">
        <v>153350.51999999999</v>
      </c>
      <c r="C14" s="102">
        <v>64064.86</v>
      </c>
      <c r="D14" s="102">
        <v>67237.73</v>
      </c>
      <c r="E14" s="102">
        <v>19093.43</v>
      </c>
      <c r="F14" s="102">
        <v>8.4700000000000006</v>
      </c>
      <c r="G14" s="102">
        <v>0</v>
      </c>
      <c r="H14" s="102">
        <v>171.13</v>
      </c>
      <c r="I14" s="102">
        <v>99.09</v>
      </c>
      <c r="J14" s="102">
        <v>131.03</v>
      </c>
      <c r="K14" s="6">
        <v>2544.79</v>
      </c>
    </row>
    <row r="15" spans="1:12" ht="16.5" customHeight="1" x14ac:dyDescent="0.3">
      <c r="A15" s="46" t="s">
        <v>230</v>
      </c>
      <c r="B15" s="100">
        <v>0</v>
      </c>
      <c r="C15" s="94">
        <v>0</v>
      </c>
      <c r="D15" s="94">
        <v>0</v>
      </c>
      <c r="E15" s="94">
        <v>0</v>
      </c>
      <c r="F15" s="94">
        <v>0</v>
      </c>
      <c r="G15" s="94">
        <v>0</v>
      </c>
      <c r="H15" s="94">
        <v>0</v>
      </c>
      <c r="I15" s="94">
        <v>0</v>
      </c>
      <c r="J15" s="94">
        <v>0</v>
      </c>
      <c r="K15" s="100">
        <v>0</v>
      </c>
    </row>
    <row r="16" spans="1:12" ht="16.5" customHeight="1" x14ac:dyDescent="0.3">
      <c r="A16" s="46" t="s">
        <v>231</v>
      </c>
      <c r="B16" s="6">
        <v>0</v>
      </c>
      <c r="C16" s="102">
        <v>0</v>
      </c>
      <c r="D16" s="102">
        <v>0</v>
      </c>
      <c r="E16" s="102">
        <v>0</v>
      </c>
      <c r="F16" s="102">
        <v>0</v>
      </c>
      <c r="G16" s="102">
        <v>0</v>
      </c>
      <c r="H16" s="102">
        <v>0</v>
      </c>
      <c r="I16" s="102">
        <v>0</v>
      </c>
      <c r="J16" s="102">
        <v>0</v>
      </c>
      <c r="K16" s="6">
        <v>0</v>
      </c>
    </row>
    <row r="17" spans="1:11" ht="16.5" customHeight="1" x14ac:dyDescent="0.3">
      <c r="A17" s="46" t="s">
        <v>232</v>
      </c>
      <c r="B17" s="100">
        <v>1500087.297</v>
      </c>
      <c r="C17" s="94">
        <v>101383.663</v>
      </c>
      <c r="D17" s="94">
        <v>391686.10800000001</v>
      </c>
      <c r="E17" s="94">
        <v>813116.076</v>
      </c>
      <c r="F17" s="94">
        <v>5310.25</v>
      </c>
      <c r="G17" s="94">
        <v>70524.168000000005</v>
      </c>
      <c r="H17" s="94">
        <v>0</v>
      </c>
      <c r="I17" s="94">
        <v>0.88100000000000001</v>
      </c>
      <c r="J17" s="94">
        <v>2871.4670000000001</v>
      </c>
      <c r="K17" s="100">
        <v>115194.68399999999</v>
      </c>
    </row>
    <row r="18" spans="1:11" ht="16.5" customHeight="1" x14ac:dyDescent="0.3">
      <c r="A18" s="46" t="s">
        <v>233</v>
      </c>
      <c r="B18" s="6">
        <v>0</v>
      </c>
      <c r="C18" s="102">
        <v>0</v>
      </c>
      <c r="D18" s="102">
        <v>0</v>
      </c>
      <c r="E18" s="102">
        <v>0</v>
      </c>
      <c r="F18" s="102">
        <v>0</v>
      </c>
      <c r="G18" s="102">
        <v>0</v>
      </c>
      <c r="H18" s="102">
        <v>0</v>
      </c>
      <c r="I18" s="102">
        <v>0</v>
      </c>
      <c r="J18" s="102">
        <v>0</v>
      </c>
      <c r="K18" s="6">
        <v>0</v>
      </c>
    </row>
    <row r="19" spans="1:11" ht="16.5" customHeight="1" x14ac:dyDescent="0.3">
      <c r="A19" s="46" t="s">
        <v>234</v>
      </c>
      <c r="B19" s="100">
        <v>759.04</v>
      </c>
      <c r="C19" s="94">
        <v>187.65</v>
      </c>
      <c r="D19" s="94">
        <v>92.39</v>
      </c>
      <c r="E19" s="94">
        <v>60.74</v>
      </c>
      <c r="F19" s="94">
        <v>23.69</v>
      </c>
      <c r="G19" s="94">
        <v>295.52999999999997</v>
      </c>
      <c r="H19" s="94">
        <v>0</v>
      </c>
      <c r="I19" s="94">
        <v>0</v>
      </c>
      <c r="J19" s="94">
        <v>87.28</v>
      </c>
      <c r="K19" s="100">
        <v>11.75</v>
      </c>
    </row>
    <row r="20" spans="1:11" ht="16.5" customHeight="1" x14ac:dyDescent="0.3">
      <c r="A20" s="46" t="s">
        <v>235</v>
      </c>
      <c r="B20" s="6">
        <v>463400</v>
      </c>
      <c r="C20" s="102">
        <v>0</v>
      </c>
      <c r="D20" s="102">
        <v>0</v>
      </c>
      <c r="E20" s="102">
        <v>0</v>
      </c>
      <c r="F20" s="102">
        <v>0</v>
      </c>
      <c r="G20" s="102">
        <v>0</v>
      </c>
      <c r="H20" s="102">
        <v>0</v>
      </c>
      <c r="I20" s="102">
        <v>0</v>
      </c>
      <c r="J20" s="102">
        <v>0</v>
      </c>
      <c r="K20" s="6">
        <v>0</v>
      </c>
    </row>
    <row r="21" spans="1:11" ht="16.5" customHeight="1" x14ac:dyDescent="0.3">
      <c r="A21" s="46" t="s">
        <v>236</v>
      </c>
      <c r="B21" s="100">
        <v>45912.94</v>
      </c>
      <c r="C21" s="94">
        <v>0</v>
      </c>
      <c r="D21" s="94">
        <v>0</v>
      </c>
      <c r="E21" s="94">
        <v>0</v>
      </c>
      <c r="F21" s="94">
        <v>0</v>
      </c>
      <c r="G21" s="94">
        <v>42714.01</v>
      </c>
      <c r="H21" s="94">
        <v>0</v>
      </c>
      <c r="I21" s="94">
        <v>0</v>
      </c>
      <c r="J21" s="94">
        <v>3198.93</v>
      </c>
      <c r="K21" s="100">
        <v>0</v>
      </c>
    </row>
    <row r="22" spans="1:11" ht="16.5" customHeight="1" x14ac:dyDescent="0.3">
      <c r="A22" s="46" t="s">
        <v>237</v>
      </c>
      <c r="B22" s="6">
        <v>1.62</v>
      </c>
      <c r="C22" s="102">
        <v>0</v>
      </c>
      <c r="D22" s="102">
        <v>0</v>
      </c>
      <c r="E22" s="102">
        <v>0</v>
      </c>
      <c r="F22" s="102">
        <v>0</v>
      </c>
      <c r="G22" s="102">
        <v>0</v>
      </c>
      <c r="H22" s="102">
        <v>0</v>
      </c>
      <c r="I22" s="102">
        <v>0</v>
      </c>
      <c r="J22" s="102">
        <v>0</v>
      </c>
      <c r="K22" s="6">
        <v>1.62</v>
      </c>
    </row>
    <row r="23" spans="1:11" ht="16.5" customHeight="1" x14ac:dyDescent="0.3">
      <c r="A23" s="46" t="s">
        <v>238</v>
      </c>
      <c r="B23" s="100">
        <v>451703</v>
      </c>
      <c r="C23" s="94">
        <v>48245</v>
      </c>
      <c r="D23" s="94">
        <v>85353</v>
      </c>
      <c r="E23" s="94">
        <v>119997</v>
      </c>
      <c r="F23" s="94">
        <v>3764</v>
      </c>
      <c r="G23" s="94">
        <v>52775</v>
      </c>
      <c r="H23" s="94">
        <v>0</v>
      </c>
      <c r="I23" s="94">
        <v>25943</v>
      </c>
      <c r="J23" s="94">
        <v>0</v>
      </c>
      <c r="K23" s="100">
        <v>115626</v>
      </c>
    </row>
    <row r="24" spans="1:11" ht="16.5" customHeight="1" x14ac:dyDescent="0.3">
      <c r="A24" s="46" t="s">
        <v>239</v>
      </c>
      <c r="B24" s="6">
        <v>7142.5710375781</v>
      </c>
      <c r="C24" s="102">
        <v>1626.54392794</v>
      </c>
      <c r="D24" s="102">
        <v>671.280998135441</v>
      </c>
      <c r="E24" s="102">
        <v>133.44210086000001</v>
      </c>
      <c r="F24" s="102">
        <v>0</v>
      </c>
      <c r="G24" s="102">
        <v>326.123898792543</v>
      </c>
      <c r="H24" s="102">
        <v>0</v>
      </c>
      <c r="I24" s="102">
        <v>621.94261636057695</v>
      </c>
      <c r="J24" s="102">
        <v>168.62871195</v>
      </c>
      <c r="K24" s="6">
        <v>3594.6087835395401</v>
      </c>
    </row>
    <row r="25" spans="1:11" ht="16.5" customHeight="1" x14ac:dyDescent="0.3">
      <c r="A25" s="46" t="s">
        <v>240</v>
      </c>
      <c r="B25" s="100">
        <v>0</v>
      </c>
      <c r="C25" s="94">
        <v>0</v>
      </c>
      <c r="D25" s="94">
        <v>0</v>
      </c>
      <c r="E25" s="94">
        <v>0</v>
      </c>
      <c r="F25" s="94">
        <v>0</v>
      </c>
      <c r="G25" s="94">
        <v>0</v>
      </c>
      <c r="H25" s="94">
        <v>0</v>
      </c>
      <c r="I25" s="94">
        <v>0</v>
      </c>
      <c r="J25" s="94">
        <v>0</v>
      </c>
      <c r="K25" s="100">
        <v>0</v>
      </c>
    </row>
    <row r="26" spans="1:11" ht="16.5" customHeight="1" x14ac:dyDescent="0.3">
      <c r="A26" s="46" t="s">
        <v>241</v>
      </c>
      <c r="B26" s="6">
        <v>0</v>
      </c>
      <c r="C26" s="102">
        <v>0</v>
      </c>
      <c r="D26" s="102">
        <v>0</v>
      </c>
      <c r="E26" s="102">
        <v>0</v>
      </c>
      <c r="F26" s="102">
        <v>0</v>
      </c>
      <c r="G26" s="102">
        <v>0</v>
      </c>
      <c r="H26" s="102">
        <v>0</v>
      </c>
      <c r="I26" s="102">
        <v>0</v>
      </c>
      <c r="J26" s="102">
        <v>0</v>
      </c>
      <c r="K26" s="6">
        <v>0</v>
      </c>
    </row>
    <row r="27" spans="1:11" ht="16.5" customHeight="1" x14ac:dyDescent="0.3">
      <c r="A27" s="46" t="s">
        <v>242</v>
      </c>
      <c r="B27" s="100">
        <v>0</v>
      </c>
      <c r="C27" s="94">
        <v>0</v>
      </c>
      <c r="D27" s="94">
        <v>0</v>
      </c>
      <c r="E27" s="94">
        <v>0</v>
      </c>
      <c r="F27" s="94">
        <v>0</v>
      </c>
      <c r="G27" s="94">
        <v>0</v>
      </c>
      <c r="H27" s="94">
        <v>0</v>
      </c>
      <c r="I27" s="94">
        <v>0</v>
      </c>
      <c r="J27" s="94">
        <v>0</v>
      </c>
      <c r="K27" s="100">
        <v>0</v>
      </c>
    </row>
    <row r="28" spans="1:11" ht="16.5" customHeight="1" x14ac:dyDescent="0.3">
      <c r="A28" s="46" t="s">
        <v>243</v>
      </c>
      <c r="B28" s="6">
        <v>0</v>
      </c>
      <c r="C28" s="102">
        <v>0</v>
      </c>
      <c r="D28" s="102">
        <v>0</v>
      </c>
      <c r="E28" s="102">
        <v>0</v>
      </c>
      <c r="F28" s="102">
        <v>0</v>
      </c>
      <c r="G28" s="102">
        <v>0</v>
      </c>
      <c r="H28" s="102">
        <v>0</v>
      </c>
      <c r="I28" s="102">
        <v>0</v>
      </c>
      <c r="J28" s="102">
        <v>0</v>
      </c>
      <c r="K28" s="6">
        <v>0</v>
      </c>
    </row>
    <row r="29" spans="1:11" ht="16.5" customHeight="1" x14ac:dyDescent="0.3">
      <c r="A29" s="46" t="s">
        <v>244</v>
      </c>
      <c r="B29" s="100">
        <v>0</v>
      </c>
      <c r="C29" s="94">
        <v>0</v>
      </c>
      <c r="D29" s="94">
        <v>0</v>
      </c>
      <c r="E29" s="94">
        <v>0</v>
      </c>
      <c r="F29" s="94">
        <v>0</v>
      </c>
      <c r="G29" s="94">
        <v>0</v>
      </c>
      <c r="H29" s="94">
        <v>0</v>
      </c>
      <c r="I29" s="94">
        <v>0</v>
      </c>
      <c r="J29" s="94">
        <v>0</v>
      </c>
      <c r="K29" s="100">
        <v>0</v>
      </c>
    </row>
    <row r="30" spans="1:11" ht="16.5" customHeight="1" x14ac:dyDescent="0.3">
      <c r="A30" s="46" t="s">
        <v>245</v>
      </c>
      <c r="B30" s="6">
        <v>59.164999999999999</v>
      </c>
      <c r="C30" s="102">
        <v>8.5229999999999997</v>
      </c>
      <c r="D30" s="102">
        <v>10.731</v>
      </c>
      <c r="E30" s="102">
        <v>39.911000000000001</v>
      </c>
      <c r="F30" s="102">
        <v>0</v>
      </c>
      <c r="G30" s="102">
        <v>0</v>
      </c>
      <c r="H30" s="102">
        <v>0</v>
      </c>
      <c r="I30" s="102">
        <v>0</v>
      </c>
      <c r="J30" s="102">
        <v>0</v>
      </c>
      <c r="K30" s="6">
        <v>0</v>
      </c>
    </row>
    <row r="31" spans="1:11" ht="16.5" customHeight="1" x14ac:dyDescent="0.3">
      <c r="A31" s="46" t="s">
        <v>246</v>
      </c>
      <c r="B31" s="100">
        <v>0</v>
      </c>
      <c r="C31" s="94">
        <v>0</v>
      </c>
      <c r="D31" s="94">
        <v>0</v>
      </c>
      <c r="E31" s="94">
        <v>0</v>
      </c>
      <c r="F31" s="94">
        <v>0</v>
      </c>
      <c r="G31" s="94">
        <v>0</v>
      </c>
      <c r="H31" s="94">
        <v>0</v>
      </c>
      <c r="I31" s="94">
        <v>0</v>
      </c>
      <c r="J31" s="94">
        <v>0</v>
      </c>
      <c r="K31" s="100">
        <v>0</v>
      </c>
    </row>
    <row r="32" spans="1:11" ht="16.5" customHeight="1" x14ac:dyDescent="0.3">
      <c r="A32" s="46" t="s">
        <v>247</v>
      </c>
      <c r="B32" s="6">
        <v>0</v>
      </c>
      <c r="C32" s="102">
        <v>0</v>
      </c>
      <c r="D32" s="102">
        <v>0</v>
      </c>
      <c r="E32" s="102">
        <v>0</v>
      </c>
      <c r="F32" s="102">
        <v>0</v>
      </c>
      <c r="G32" s="102">
        <v>0</v>
      </c>
      <c r="H32" s="102">
        <v>0</v>
      </c>
      <c r="I32" s="102">
        <v>0</v>
      </c>
      <c r="J32" s="102">
        <v>0</v>
      </c>
      <c r="K32" s="6">
        <v>0</v>
      </c>
    </row>
    <row r="33" spans="1:11" ht="16.5" customHeight="1" x14ac:dyDescent="0.3">
      <c r="A33" s="46" t="s">
        <v>248</v>
      </c>
      <c r="B33" s="100">
        <v>0</v>
      </c>
      <c r="C33" s="94">
        <v>0</v>
      </c>
      <c r="D33" s="94">
        <v>0</v>
      </c>
      <c r="E33" s="94">
        <v>0</v>
      </c>
      <c r="F33" s="94">
        <v>0</v>
      </c>
      <c r="G33" s="94">
        <v>0</v>
      </c>
      <c r="H33" s="94">
        <v>0</v>
      </c>
      <c r="I33" s="94">
        <v>0</v>
      </c>
      <c r="J33" s="94">
        <v>0</v>
      </c>
      <c r="K33" s="100">
        <v>0</v>
      </c>
    </row>
    <row r="34" spans="1:11" ht="16.5" customHeight="1" x14ac:dyDescent="0.3">
      <c r="A34" s="46" t="s">
        <v>249</v>
      </c>
      <c r="B34" s="6">
        <v>45338.69</v>
      </c>
      <c r="C34" s="102">
        <v>0</v>
      </c>
      <c r="D34" s="102">
        <v>0</v>
      </c>
      <c r="E34" s="102">
        <v>0</v>
      </c>
      <c r="F34" s="102">
        <v>0</v>
      </c>
      <c r="G34" s="102">
        <v>6327.85</v>
      </c>
      <c r="H34" s="102">
        <v>0</v>
      </c>
      <c r="I34" s="102">
        <v>0</v>
      </c>
      <c r="J34" s="102">
        <v>252.04</v>
      </c>
      <c r="K34" s="6">
        <v>38758.800000000003</v>
      </c>
    </row>
    <row r="35" spans="1:11" ht="16.5" customHeight="1" x14ac:dyDescent="0.3">
      <c r="A35" s="46" t="s">
        <v>250</v>
      </c>
      <c r="B35" s="100">
        <v>0</v>
      </c>
      <c r="C35" s="94">
        <v>0</v>
      </c>
      <c r="D35" s="94">
        <v>0</v>
      </c>
      <c r="E35" s="94">
        <v>0</v>
      </c>
      <c r="F35" s="94">
        <v>0</v>
      </c>
      <c r="G35" s="94">
        <v>0</v>
      </c>
      <c r="H35" s="94">
        <v>0</v>
      </c>
      <c r="I35" s="94">
        <v>0</v>
      </c>
      <c r="J35" s="94">
        <v>0</v>
      </c>
      <c r="K35" s="100">
        <v>0</v>
      </c>
    </row>
    <row r="36" spans="1:11" ht="16.5" customHeight="1" x14ac:dyDescent="0.3">
      <c r="A36" s="46" t="s">
        <v>251</v>
      </c>
      <c r="B36" s="6">
        <v>0</v>
      </c>
      <c r="C36" s="102">
        <v>0</v>
      </c>
      <c r="D36" s="102">
        <v>0</v>
      </c>
      <c r="E36" s="102">
        <v>0</v>
      </c>
      <c r="F36" s="102">
        <v>0</v>
      </c>
      <c r="G36" s="102">
        <v>0</v>
      </c>
      <c r="H36" s="102">
        <v>0</v>
      </c>
      <c r="I36" s="102">
        <v>0</v>
      </c>
      <c r="J36" s="102">
        <v>0</v>
      </c>
      <c r="K36" s="6">
        <v>0</v>
      </c>
    </row>
    <row r="37" spans="1:11" ht="16.5" customHeight="1" x14ac:dyDescent="0.3">
      <c r="A37" s="47" t="s">
        <v>77</v>
      </c>
      <c r="B37" s="103">
        <v>2749430.4980375702</v>
      </c>
      <c r="C37" s="97">
        <v>224179.535927939</v>
      </c>
      <c r="D37" s="97">
        <v>571984.09599813505</v>
      </c>
      <c r="E37" s="97">
        <v>998037.51410085999</v>
      </c>
      <c r="F37" s="97">
        <v>9106.41</v>
      </c>
      <c r="G37" s="97">
        <v>173424.39689879201</v>
      </c>
      <c r="H37" s="97">
        <v>171.13</v>
      </c>
      <c r="I37" s="97">
        <v>26664.9136163605</v>
      </c>
      <c r="J37" s="97">
        <v>6709.3757119499996</v>
      </c>
      <c r="K37" s="103">
        <v>275753.12578353903</v>
      </c>
    </row>
    <row r="38" spans="1:11" ht="16.5" customHeight="1" x14ac:dyDescent="0.3">
      <c r="A38" s="6"/>
      <c r="B38" s="6"/>
      <c r="C38" s="6"/>
      <c r="D38" s="6"/>
      <c r="E38" s="6"/>
      <c r="F38" s="6"/>
      <c r="G38" s="6"/>
      <c r="H38" s="6"/>
      <c r="I38" s="6"/>
      <c r="J38" s="6"/>
    </row>
    <row r="39" spans="1:11" ht="16.5" customHeight="1" x14ac:dyDescent="0.3">
      <c r="A39" s="6"/>
      <c r="B39" s="6"/>
      <c r="C39" s="6"/>
      <c r="D39" s="6"/>
      <c r="E39" s="6"/>
      <c r="F39" s="6"/>
      <c r="G39" s="6"/>
      <c r="H39" s="6"/>
      <c r="I39" s="6"/>
      <c r="J39" s="6"/>
    </row>
  </sheetData>
  <sheetProtection algorithmName="SHA-512" hashValue="GBFOYfBju5ejt21BL1kSRyT/e2W5T5Kd61gGE4roy84AVz5bwXWBcMUX9DrL9+Hhgwc7IeoLdCESDDd6o4UDow==" saltValue="jTBXYIxj4Pg2isGEdtkDJQ==" spinCount="100000" sheet="1" objects="1" scenarios="1"/>
  <mergeCells count="1">
    <mergeCell ref="A1:B1"/>
  </mergeCells>
  <conditionalFormatting sqref="B8:K37">
    <cfRule type="cellIs" dxfId="331" priority="5" operator="between">
      <formula>0</formula>
      <formula>0.1</formula>
    </cfRule>
    <cfRule type="cellIs" dxfId="330" priority="6" operator="lessThan">
      <formula>0</formula>
    </cfRule>
    <cfRule type="cellIs" dxfId="329" priority="7" operator="greaterThanOrEqual">
      <formula>0.1</formula>
    </cfRule>
  </conditionalFormatting>
  <conditionalFormatting sqref="A1:XFD6 A38:XFD1048576 B8:XFD37 A7 L7:XFD7">
    <cfRule type="cellIs" dxfId="328" priority="4" operator="between">
      <formula>-0.1</formula>
      <formula>0</formula>
    </cfRule>
  </conditionalFormatting>
  <conditionalFormatting sqref="A8:A37">
    <cfRule type="cellIs" dxfId="327" priority="3" operator="between">
      <formula>-0.1</formula>
      <formula>0</formula>
    </cfRule>
  </conditionalFormatting>
  <conditionalFormatting sqref="B7">
    <cfRule type="cellIs" dxfId="326" priority="2" operator="between">
      <formula>-0.1</formula>
      <formula>0</formula>
    </cfRule>
  </conditionalFormatting>
  <conditionalFormatting sqref="C7:K7">
    <cfRule type="cellIs" dxfId="325" priority="1" operator="between">
      <formula>-0.1</formula>
      <formula>0</formula>
    </cfRule>
  </conditionalFormatting>
  <pageMargins left="0.7" right="0.7" top="0.75" bottom="0.75" header="0.3" footer="0.3"/>
  <pageSetup paperSize="9" scale="7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>
    <pageSetUpPr fitToPage="1"/>
  </sheetPr>
  <dimension ref="A1:J37"/>
  <sheetViews>
    <sheetView showGridLines="0" showZeros="0" zoomScale="85" zoomScaleNormal="85" workbookViewId="0">
      <selection activeCell="A77" sqref="A77"/>
    </sheetView>
  </sheetViews>
  <sheetFormatPr defaultColWidth="16.7109375" defaultRowHeight="16.5" customHeight="1" x14ac:dyDescent="0.25"/>
  <cols>
    <col min="1" max="2" width="16.7109375" style="41"/>
    <col min="3" max="3" width="16.7109375" style="41" customWidth="1"/>
    <col min="4" max="16384" width="16.7109375" style="41"/>
  </cols>
  <sheetData>
    <row r="1" spans="1:10" ht="16.5" customHeight="1" x14ac:dyDescent="0.25">
      <c r="A1" s="168" t="str">
        <f>'Table of Contents'!B34</f>
        <v>Table 1.16</v>
      </c>
      <c r="B1" s="168"/>
      <c r="C1" s="40"/>
    </row>
    <row r="2" spans="1:10" ht="16.5" customHeight="1" x14ac:dyDescent="0.3">
      <c r="A2" s="4" t="str">
        <f>"AIF: "&amp;'Table of Contents'!A34&amp;", "&amp;'Table of Contents'!A3</f>
        <v>AIF: Total Net Sales, 2017:Q2</v>
      </c>
      <c r="B2" s="1"/>
      <c r="C2" s="42"/>
      <c r="D2" s="43"/>
    </row>
    <row r="3" spans="1:10" ht="16.5" customHeight="1" x14ac:dyDescent="0.3">
      <c r="A3" s="2" t="s">
        <v>76</v>
      </c>
      <c r="B3" s="1"/>
      <c r="C3" s="42"/>
    </row>
    <row r="4" spans="1:10" ht="16.5" customHeight="1" x14ac:dyDescent="0.25">
      <c r="A4" s="42"/>
      <c r="B4" s="42"/>
      <c r="C4" s="42"/>
    </row>
    <row r="5" spans="1:10" ht="16.5" customHeight="1" x14ac:dyDescent="0.25">
      <c r="A5" s="42"/>
      <c r="B5" s="42"/>
      <c r="C5" s="42"/>
    </row>
    <row r="6" spans="1:10" ht="16.5" customHeight="1" x14ac:dyDescent="0.3">
      <c r="A6" s="44"/>
      <c r="B6" s="51" t="s">
        <v>167</v>
      </c>
      <c r="C6" s="51"/>
      <c r="D6" s="51"/>
      <c r="E6" s="51"/>
      <c r="F6" s="51"/>
      <c r="G6" s="51"/>
      <c r="H6" s="51"/>
      <c r="I6" s="51"/>
      <c r="J6" s="51"/>
    </row>
    <row r="7" spans="1:10" ht="16.5" customHeight="1" thickBot="1" x14ac:dyDescent="0.35">
      <c r="A7" s="38"/>
      <c r="B7" s="158" t="s">
        <v>80</v>
      </c>
      <c r="C7" s="159" t="s">
        <v>83</v>
      </c>
      <c r="D7" s="159" t="s">
        <v>86</v>
      </c>
      <c r="E7" s="159" t="s">
        <v>87</v>
      </c>
      <c r="F7" s="159" t="s">
        <v>142</v>
      </c>
      <c r="G7" s="159" t="s">
        <v>143</v>
      </c>
      <c r="H7" s="159" t="s">
        <v>81</v>
      </c>
      <c r="I7" s="159" t="s">
        <v>144</v>
      </c>
      <c r="J7" s="159" t="s">
        <v>85</v>
      </c>
    </row>
    <row r="8" spans="1:10" ht="16.5" customHeight="1" x14ac:dyDescent="0.3">
      <c r="A8" s="46" t="s">
        <v>223</v>
      </c>
      <c r="B8" s="6">
        <v>268.87200000000001</v>
      </c>
      <c r="C8" s="102">
        <v>-0.27700000000000002</v>
      </c>
      <c r="D8" s="102">
        <v>295.32499999999999</v>
      </c>
      <c r="E8" s="102">
        <v>-134.41900000000001</v>
      </c>
      <c r="F8" s="102">
        <v>0</v>
      </c>
      <c r="G8" s="102">
        <v>-51.564</v>
      </c>
      <c r="H8" s="102">
        <v>0.57399999999999995</v>
      </c>
      <c r="I8" s="102">
        <v>157.459</v>
      </c>
      <c r="J8" s="6">
        <v>1.774</v>
      </c>
    </row>
    <row r="9" spans="1:10" ht="16.5" customHeight="1" x14ac:dyDescent="0.3">
      <c r="A9" s="46" t="s">
        <v>224</v>
      </c>
      <c r="B9" s="100">
        <v>0</v>
      </c>
      <c r="C9" s="94">
        <v>0</v>
      </c>
      <c r="D9" s="94">
        <v>0</v>
      </c>
      <c r="E9" s="94">
        <v>0</v>
      </c>
      <c r="F9" s="94">
        <v>0</v>
      </c>
      <c r="G9" s="94">
        <v>0</v>
      </c>
      <c r="H9" s="94">
        <v>0</v>
      </c>
      <c r="I9" s="94">
        <v>0</v>
      </c>
      <c r="J9" s="100">
        <v>0</v>
      </c>
    </row>
    <row r="10" spans="1:10" ht="16.5" customHeight="1" x14ac:dyDescent="0.3">
      <c r="A10" s="46" t="s">
        <v>225</v>
      </c>
      <c r="B10" s="6">
        <v>0</v>
      </c>
      <c r="C10" s="102">
        <v>0</v>
      </c>
      <c r="D10" s="102">
        <v>0</v>
      </c>
      <c r="E10" s="102">
        <v>0</v>
      </c>
      <c r="F10" s="102">
        <v>0</v>
      </c>
      <c r="G10" s="102">
        <v>0</v>
      </c>
      <c r="H10" s="102">
        <v>0</v>
      </c>
      <c r="I10" s="102">
        <v>0</v>
      </c>
      <c r="J10" s="6">
        <v>0</v>
      </c>
    </row>
    <row r="11" spans="1:10" ht="16.5" customHeight="1" x14ac:dyDescent="0.3">
      <c r="A11" s="46" t="s">
        <v>226</v>
      </c>
      <c r="B11" s="100">
        <v>0</v>
      </c>
      <c r="C11" s="94">
        <v>0</v>
      </c>
      <c r="D11" s="94">
        <v>0</v>
      </c>
      <c r="E11" s="94">
        <v>0</v>
      </c>
      <c r="F11" s="94">
        <v>0</v>
      </c>
      <c r="G11" s="94">
        <v>0</v>
      </c>
      <c r="H11" s="94">
        <v>0</v>
      </c>
      <c r="I11" s="94">
        <v>0</v>
      </c>
      <c r="J11" s="100">
        <v>0</v>
      </c>
    </row>
    <row r="12" spans="1:10" ht="16.5" customHeight="1" x14ac:dyDescent="0.3">
      <c r="A12" s="46" t="s">
        <v>227</v>
      </c>
      <c r="B12" s="6">
        <v>87</v>
      </c>
      <c r="C12" s="102">
        <v>10</v>
      </c>
      <c r="D12" s="102">
        <v>31</v>
      </c>
      <c r="E12" s="102">
        <v>7</v>
      </c>
      <c r="F12" s="102">
        <v>0</v>
      </c>
      <c r="G12" s="102">
        <v>0</v>
      </c>
      <c r="H12" s="102">
        <v>0</v>
      </c>
      <c r="I12" s="102">
        <v>-3</v>
      </c>
      <c r="J12" s="6">
        <v>42</v>
      </c>
    </row>
    <row r="13" spans="1:10" ht="16.5" customHeight="1" x14ac:dyDescent="0.3">
      <c r="A13" s="46" t="s">
        <v>228</v>
      </c>
      <c r="B13" s="100">
        <v>56.24</v>
      </c>
      <c r="C13" s="94">
        <v>0</v>
      </c>
      <c r="D13" s="94">
        <v>0</v>
      </c>
      <c r="E13" s="94">
        <v>0</v>
      </c>
      <c r="F13" s="94">
        <v>0</v>
      </c>
      <c r="G13" s="94">
        <v>0</v>
      </c>
      <c r="H13" s="94">
        <v>0</v>
      </c>
      <c r="I13" s="94">
        <v>56.24</v>
      </c>
      <c r="J13" s="100">
        <v>0</v>
      </c>
    </row>
    <row r="14" spans="1:10" ht="16.5" customHeight="1" x14ac:dyDescent="0.3">
      <c r="A14" s="46" t="s">
        <v>229</v>
      </c>
      <c r="B14" s="6">
        <v>4371.1499999999996</v>
      </c>
      <c r="C14" s="102">
        <v>1604.51</v>
      </c>
      <c r="D14" s="102">
        <v>109.38</v>
      </c>
      <c r="E14" s="102">
        <v>2596.0500000000002</v>
      </c>
      <c r="F14" s="102">
        <v>47.14</v>
      </c>
      <c r="G14" s="102">
        <v>0</v>
      </c>
      <c r="H14" s="102">
        <v>-125.86</v>
      </c>
      <c r="I14" s="102">
        <v>0</v>
      </c>
      <c r="J14" s="6">
        <v>139.91999999999999</v>
      </c>
    </row>
    <row r="15" spans="1:10" ht="16.5" customHeight="1" x14ac:dyDescent="0.3">
      <c r="A15" s="46" t="s">
        <v>230</v>
      </c>
      <c r="B15" s="100">
        <v>393.4801099</v>
      </c>
      <c r="C15" s="94">
        <v>-79.095346000000006</v>
      </c>
      <c r="D15" s="94">
        <v>116.28818579999999</v>
      </c>
      <c r="E15" s="94">
        <v>230.3026831</v>
      </c>
      <c r="F15" s="94">
        <v>3.8716176400000002</v>
      </c>
      <c r="G15" s="94">
        <v>-0.42382868000000001</v>
      </c>
      <c r="H15" s="94">
        <v>0</v>
      </c>
      <c r="I15" s="94">
        <v>-8.6147760000000004E-2</v>
      </c>
      <c r="J15" s="100">
        <v>122.6229457</v>
      </c>
    </row>
    <row r="16" spans="1:10" ht="16.5" customHeight="1" x14ac:dyDescent="0.3">
      <c r="A16" s="46" t="s">
        <v>231</v>
      </c>
      <c r="B16" s="6">
        <v>-1000</v>
      </c>
      <c r="C16" s="102">
        <v>-3600</v>
      </c>
      <c r="D16" s="102">
        <v>1100</v>
      </c>
      <c r="E16" s="102">
        <v>3400</v>
      </c>
      <c r="F16" s="102">
        <v>-2900</v>
      </c>
      <c r="G16" s="102">
        <v>1000</v>
      </c>
      <c r="H16" s="102">
        <v>0</v>
      </c>
      <c r="I16" s="102">
        <v>0</v>
      </c>
      <c r="J16" s="6">
        <v>0</v>
      </c>
    </row>
    <row r="17" spans="1:10" ht="16.5" customHeight="1" x14ac:dyDescent="0.3">
      <c r="A17" s="46" t="s">
        <v>232</v>
      </c>
      <c r="B17" s="100">
        <v>17965.377</v>
      </c>
      <c r="C17" s="94">
        <v>2149.2190000000001</v>
      </c>
      <c r="D17" s="94">
        <v>2911.3119999999999</v>
      </c>
      <c r="E17" s="94">
        <v>6204.1040000000003</v>
      </c>
      <c r="F17" s="94">
        <v>-0.22700000000000001</v>
      </c>
      <c r="G17" s="94">
        <v>0</v>
      </c>
      <c r="H17" s="94">
        <v>-58.765000000000001</v>
      </c>
      <c r="I17" s="94">
        <v>2217.556</v>
      </c>
      <c r="J17" s="100">
        <v>4542.1779999999999</v>
      </c>
    </row>
    <row r="18" spans="1:10" ht="16.5" customHeight="1" x14ac:dyDescent="0.3">
      <c r="A18" s="46" t="s">
        <v>233</v>
      </c>
      <c r="B18" s="6">
        <v>0</v>
      </c>
      <c r="C18" s="102">
        <v>0</v>
      </c>
      <c r="D18" s="102">
        <v>0</v>
      </c>
      <c r="E18" s="102">
        <v>0</v>
      </c>
      <c r="F18" s="102">
        <v>0</v>
      </c>
      <c r="G18" s="102">
        <v>0</v>
      </c>
      <c r="H18" s="102">
        <v>0</v>
      </c>
      <c r="I18" s="102">
        <v>0</v>
      </c>
      <c r="J18" s="6">
        <v>0</v>
      </c>
    </row>
    <row r="19" spans="1:10" ht="16.5" customHeight="1" x14ac:dyDescent="0.3">
      <c r="A19" s="46" t="s">
        <v>234</v>
      </c>
      <c r="B19" s="100">
        <v>222.06</v>
      </c>
      <c r="C19" s="94">
        <v>22.85</v>
      </c>
      <c r="D19" s="94">
        <v>-173.44</v>
      </c>
      <c r="E19" s="94">
        <v>172.32</v>
      </c>
      <c r="F19" s="94">
        <v>-257.70999999999998</v>
      </c>
      <c r="G19" s="94">
        <v>-146.81</v>
      </c>
      <c r="H19" s="94">
        <v>263.27</v>
      </c>
      <c r="I19" s="94">
        <v>252.08</v>
      </c>
      <c r="J19" s="100">
        <v>89.49</v>
      </c>
    </row>
    <row r="20" spans="1:10" ht="16.5" customHeight="1" x14ac:dyDescent="0.3">
      <c r="A20" s="46" t="s">
        <v>235</v>
      </c>
      <c r="B20" s="6">
        <v>21632</v>
      </c>
      <c r="C20" s="102">
        <v>0</v>
      </c>
      <c r="D20" s="102">
        <v>0</v>
      </c>
      <c r="E20" s="102">
        <v>0</v>
      </c>
      <c r="F20" s="102">
        <v>-1195</v>
      </c>
      <c r="G20" s="102">
        <v>0</v>
      </c>
      <c r="H20" s="102">
        <v>0</v>
      </c>
      <c r="I20" s="102">
        <v>1425</v>
      </c>
      <c r="J20" s="6">
        <v>21402</v>
      </c>
    </row>
    <row r="21" spans="1:10" ht="16.5" customHeight="1" x14ac:dyDescent="0.3">
      <c r="A21" s="46" t="s">
        <v>236</v>
      </c>
      <c r="B21" s="100">
        <v>-287.13</v>
      </c>
      <c r="C21" s="94">
        <v>0</v>
      </c>
      <c r="D21" s="94">
        <v>0</v>
      </c>
      <c r="E21" s="94">
        <v>0</v>
      </c>
      <c r="F21" s="94">
        <v>0</v>
      </c>
      <c r="G21" s="94">
        <v>0</v>
      </c>
      <c r="H21" s="94">
        <v>-110.93</v>
      </c>
      <c r="I21" s="94">
        <v>0</v>
      </c>
      <c r="J21" s="100">
        <v>-176.2</v>
      </c>
    </row>
    <row r="22" spans="1:10" ht="16.5" customHeight="1" x14ac:dyDescent="0.3">
      <c r="A22" s="46" t="s">
        <v>237</v>
      </c>
      <c r="B22" s="6">
        <v>152.99</v>
      </c>
      <c r="C22" s="102">
        <v>-0.3</v>
      </c>
      <c r="D22" s="102">
        <v>94.71</v>
      </c>
      <c r="E22" s="102">
        <v>139.15</v>
      </c>
      <c r="F22" s="102">
        <v>0</v>
      </c>
      <c r="G22" s="102">
        <v>0</v>
      </c>
      <c r="H22" s="102">
        <v>3.42</v>
      </c>
      <c r="I22" s="102">
        <v>6.54</v>
      </c>
      <c r="J22" s="6">
        <v>-90.55</v>
      </c>
    </row>
    <row r="23" spans="1:10" ht="16.5" customHeight="1" x14ac:dyDescent="0.3">
      <c r="A23" s="46" t="s">
        <v>238</v>
      </c>
      <c r="B23" s="100">
        <v>6545</v>
      </c>
      <c r="C23" s="94">
        <v>-854</v>
      </c>
      <c r="D23" s="94">
        <v>413</v>
      </c>
      <c r="E23" s="94">
        <v>676.99999999999795</v>
      </c>
      <c r="F23" s="94">
        <v>-619</v>
      </c>
      <c r="G23" s="94">
        <v>0</v>
      </c>
      <c r="H23" s="94">
        <v>0</v>
      </c>
      <c r="I23" s="94">
        <v>1331</v>
      </c>
      <c r="J23" s="100">
        <v>5597</v>
      </c>
    </row>
    <row r="24" spans="1:10" ht="16.5" customHeight="1" x14ac:dyDescent="0.3">
      <c r="A24" s="46" t="s">
        <v>239</v>
      </c>
      <c r="B24" s="6">
        <v>16.8911905</v>
      </c>
      <c r="C24" s="102">
        <v>11.476000000000001</v>
      </c>
      <c r="D24" s="102">
        <v>-9.1585979999999996</v>
      </c>
      <c r="E24" s="102">
        <v>15.956439639999999</v>
      </c>
      <c r="F24" s="102">
        <v>0</v>
      </c>
      <c r="G24" s="102">
        <v>0</v>
      </c>
      <c r="H24" s="102">
        <v>0.44</v>
      </c>
      <c r="I24" s="102">
        <v>-24.383842000000001</v>
      </c>
      <c r="J24" s="6">
        <v>22.56119086</v>
      </c>
    </row>
    <row r="25" spans="1:10" ht="16.5" customHeight="1" x14ac:dyDescent="0.3">
      <c r="A25" s="46" t="s">
        <v>240</v>
      </c>
      <c r="B25" s="100">
        <v>16340</v>
      </c>
      <c r="C25" s="94">
        <v>5610</v>
      </c>
      <c r="D25" s="94">
        <v>5635</v>
      </c>
      <c r="E25" s="94">
        <v>-945</v>
      </c>
      <c r="F25" s="94">
        <v>0</v>
      </c>
      <c r="G25" s="94">
        <v>0</v>
      </c>
      <c r="H25" s="94">
        <v>0</v>
      </c>
      <c r="I25" s="94">
        <v>292</v>
      </c>
      <c r="J25" s="100">
        <v>5748</v>
      </c>
    </row>
    <row r="26" spans="1:10" ht="16.5" customHeight="1" x14ac:dyDescent="0.3">
      <c r="A26" s="46" t="s">
        <v>241</v>
      </c>
      <c r="B26" s="6">
        <v>0</v>
      </c>
      <c r="C26" s="102">
        <v>0</v>
      </c>
      <c r="D26" s="102">
        <v>0</v>
      </c>
      <c r="E26" s="102">
        <v>0</v>
      </c>
      <c r="F26" s="102">
        <v>0</v>
      </c>
      <c r="G26" s="102">
        <v>0</v>
      </c>
      <c r="H26" s="102">
        <v>0</v>
      </c>
      <c r="I26" s="102">
        <v>0</v>
      </c>
      <c r="J26" s="6">
        <v>0</v>
      </c>
    </row>
    <row r="27" spans="1:10" ht="16.5" customHeight="1" x14ac:dyDescent="0.3">
      <c r="A27" s="46" t="s">
        <v>242</v>
      </c>
      <c r="B27" s="100">
        <v>-36.42</v>
      </c>
      <c r="C27" s="94">
        <v>-135.72999999999999</v>
      </c>
      <c r="D27" s="94">
        <v>149.75</v>
      </c>
      <c r="E27" s="94">
        <v>93.11</v>
      </c>
      <c r="F27" s="94">
        <v>61.34</v>
      </c>
      <c r="G27" s="94">
        <v>0</v>
      </c>
      <c r="H27" s="94">
        <v>-35.24</v>
      </c>
      <c r="I27" s="94">
        <v>18.649999999999999</v>
      </c>
      <c r="J27" s="100">
        <v>-189.01</v>
      </c>
    </row>
    <row r="28" spans="1:10" ht="16.5" customHeight="1" x14ac:dyDescent="0.3">
      <c r="A28" s="46" t="s">
        <v>243</v>
      </c>
      <c r="B28" s="6">
        <v>111.11292150600001</v>
      </c>
      <c r="C28" s="102">
        <v>5.5792349999999998E-2</v>
      </c>
      <c r="D28" s="102">
        <v>-0.91747100000000004</v>
      </c>
      <c r="E28" s="102">
        <v>0.54360944</v>
      </c>
      <c r="F28" s="102">
        <v>15.606457109999999</v>
      </c>
      <c r="G28" s="102">
        <v>-1.32420914</v>
      </c>
      <c r="H28" s="102">
        <v>-4.4962337740002001</v>
      </c>
      <c r="I28" s="102">
        <v>0</v>
      </c>
      <c r="J28" s="6">
        <v>101.64497652</v>
      </c>
    </row>
    <row r="29" spans="1:10" ht="16.5" customHeight="1" x14ac:dyDescent="0.3">
      <c r="A29" s="46" t="s">
        <v>244</v>
      </c>
      <c r="B29" s="100">
        <v>6.04</v>
      </c>
      <c r="C29" s="94">
        <v>0</v>
      </c>
      <c r="D29" s="94">
        <v>0</v>
      </c>
      <c r="E29" s="94">
        <v>6.48</v>
      </c>
      <c r="F29" s="94">
        <v>0</v>
      </c>
      <c r="G29" s="94">
        <v>0</v>
      </c>
      <c r="H29" s="94">
        <v>0.19</v>
      </c>
      <c r="I29" s="94">
        <v>0</v>
      </c>
      <c r="J29" s="100">
        <v>-0.63</v>
      </c>
    </row>
    <row r="30" spans="1:10" ht="16.5" customHeight="1" x14ac:dyDescent="0.3">
      <c r="A30" s="46" t="s">
        <v>245</v>
      </c>
      <c r="B30" s="6">
        <v>3.4390000000000001</v>
      </c>
      <c r="C30" s="102">
        <v>1.55</v>
      </c>
      <c r="D30" s="102">
        <v>0.56999999999999995</v>
      </c>
      <c r="E30" s="102">
        <v>13.43</v>
      </c>
      <c r="F30" s="102">
        <v>-34.024999999999999</v>
      </c>
      <c r="G30" s="102">
        <v>0</v>
      </c>
      <c r="H30" s="102">
        <v>0</v>
      </c>
      <c r="I30" s="102">
        <v>21.914000000000001</v>
      </c>
      <c r="J30" s="6">
        <v>0</v>
      </c>
    </row>
    <row r="31" spans="1:10" ht="16.5" customHeight="1" x14ac:dyDescent="0.3">
      <c r="A31" s="46" t="s">
        <v>246</v>
      </c>
      <c r="B31" s="100">
        <v>0</v>
      </c>
      <c r="C31" s="94">
        <v>0</v>
      </c>
      <c r="D31" s="94">
        <v>0</v>
      </c>
      <c r="E31" s="94">
        <v>0</v>
      </c>
      <c r="F31" s="94">
        <v>0</v>
      </c>
      <c r="G31" s="94">
        <v>0</v>
      </c>
      <c r="H31" s="94">
        <v>0</v>
      </c>
      <c r="I31" s="94">
        <v>0</v>
      </c>
      <c r="J31" s="100">
        <v>0</v>
      </c>
    </row>
    <row r="32" spans="1:10" ht="16.5" customHeight="1" x14ac:dyDescent="0.3">
      <c r="A32" s="46" t="s">
        <v>247</v>
      </c>
      <c r="B32" s="6">
        <v>-447</v>
      </c>
      <c r="C32" s="102">
        <v>924</v>
      </c>
      <c r="D32" s="102">
        <v>-1010</v>
      </c>
      <c r="E32" s="102">
        <v>-7</v>
      </c>
      <c r="F32" s="102">
        <v>0</v>
      </c>
      <c r="G32" s="102">
        <v>-578</v>
      </c>
      <c r="H32" s="102">
        <v>83</v>
      </c>
      <c r="I32" s="102">
        <v>0</v>
      </c>
      <c r="J32" s="6">
        <v>141</v>
      </c>
    </row>
    <row r="33" spans="1:10" ht="16.5" customHeight="1" x14ac:dyDescent="0.3">
      <c r="A33" s="46" t="s">
        <v>248</v>
      </c>
      <c r="B33" s="100">
        <v>611.75</v>
      </c>
      <c r="C33" s="94">
        <v>372.48</v>
      </c>
      <c r="D33" s="94">
        <v>11.97</v>
      </c>
      <c r="E33" s="94">
        <v>24.76</v>
      </c>
      <c r="F33" s="94">
        <v>-5.67</v>
      </c>
      <c r="G33" s="94">
        <v>0</v>
      </c>
      <c r="H33" s="94">
        <v>-15.58</v>
      </c>
      <c r="I33" s="94">
        <v>0</v>
      </c>
      <c r="J33" s="100">
        <v>223.8</v>
      </c>
    </row>
    <row r="34" spans="1:10" ht="16.5" customHeight="1" x14ac:dyDescent="0.3">
      <c r="A34" s="46" t="s">
        <v>249</v>
      </c>
      <c r="B34" s="6">
        <v>9.02</v>
      </c>
      <c r="C34" s="102">
        <v>0</v>
      </c>
      <c r="D34" s="102">
        <v>0</v>
      </c>
      <c r="E34" s="102">
        <v>0</v>
      </c>
      <c r="F34" s="102">
        <v>0</v>
      </c>
      <c r="G34" s="102">
        <v>0</v>
      </c>
      <c r="H34" s="102">
        <v>0</v>
      </c>
      <c r="I34" s="102">
        <v>520.75</v>
      </c>
      <c r="J34" s="6">
        <v>-511.72</v>
      </c>
    </row>
    <row r="35" spans="1:10" ht="16.5" customHeight="1" x14ac:dyDescent="0.3">
      <c r="A35" s="46" t="s">
        <v>250</v>
      </c>
      <c r="B35" s="100">
        <v>1.37</v>
      </c>
      <c r="C35" s="94">
        <v>0</v>
      </c>
      <c r="D35" s="94">
        <v>0</v>
      </c>
      <c r="E35" s="94">
        <v>0</v>
      </c>
      <c r="F35" s="94">
        <v>0</v>
      </c>
      <c r="G35" s="94">
        <v>0</v>
      </c>
      <c r="H35" s="94">
        <v>0</v>
      </c>
      <c r="I35" s="94">
        <v>0</v>
      </c>
      <c r="J35" s="100">
        <v>1.37</v>
      </c>
    </row>
    <row r="36" spans="1:10" ht="16.5" customHeight="1" x14ac:dyDescent="0.3">
      <c r="A36" s="46" t="s">
        <v>251</v>
      </c>
      <c r="B36" s="6">
        <v>3288.08</v>
      </c>
      <c r="C36" s="102">
        <v>513.41</v>
      </c>
      <c r="D36" s="102">
        <v>267.52</v>
      </c>
      <c r="E36" s="102">
        <v>1670.65</v>
      </c>
      <c r="F36" s="102">
        <v>-26.35</v>
      </c>
      <c r="G36" s="102">
        <v>-52.01</v>
      </c>
      <c r="H36" s="102">
        <v>128.35</v>
      </c>
      <c r="I36" s="102">
        <v>-467.4</v>
      </c>
      <c r="J36" s="6">
        <v>1253.9100000000001</v>
      </c>
    </row>
    <row r="37" spans="1:10" ht="16.5" customHeight="1" x14ac:dyDescent="0.3">
      <c r="A37" s="47" t="s">
        <v>77</v>
      </c>
      <c r="B37" s="103">
        <v>70311.322221905997</v>
      </c>
      <c r="C37" s="97">
        <v>6550.1484463500001</v>
      </c>
      <c r="D37" s="97">
        <v>9942.3091167999992</v>
      </c>
      <c r="E37" s="97">
        <v>14164.4377321799</v>
      </c>
      <c r="F37" s="97">
        <v>-4910.0239252499996</v>
      </c>
      <c r="G37" s="97">
        <v>169.86796218000001</v>
      </c>
      <c r="H37" s="97">
        <v>128.37276622599899</v>
      </c>
      <c r="I37" s="97">
        <v>5804.3190102399903</v>
      </c>
      <c r="J37" s="103">
        <v>38461.161113080001</v>
      </c>
    </row>
  </sheetData>
  <sheetProtection algorithmName="SHA-512" hashValue="ovmzWDy19scWul2dh2MGSdox4qlXaLWDhNYKZa2XaRBZJ2t6jkEco7JPbSfhCeXRviYHy3yjgcmqRoGJgmrmdw==" saltValue="zth1sTIQOmFx6ofkFI5QRg==" spinCount="100000" sheet="1" objects="1" scenarios="1"/>
  <mergeCells count="1">
    <mergeCell ref="A1:B1"/>
  </mergeCells>
  <conditionalFormatting sqref="B8:J37">
    <cfRule type="cellIs" dxfId="324" priority="6" operator="between">
      <formula>0</formula>
      <formula>0.1</formula>
    </cfRule>
    <cfRule type="cellIs" dxfId="323" priority="7" operator="lessThan">
      <formula>0</formula>
    </cfRule>
    <cfRule type="cellIs" dxfId="322" priority="8" operator="greaterThanOrEqual">
      <formula>0.1</formula>
    </cfRule>
  </conditionalFormatting>
  <conditionalFormatting sqref="A1:XFD6 A38:XFD1048576 B8:XFD37 A7 K7:XFD7">
    <cfRule type="cellIs" dxfId="321" priority="5" operator="between">
      <formula>-0.1</formula>
      <formula>0</formula>
    </cfRule>
  </conditionalFormatting>
  <conditionalFormatting sqref="A8:A37">
    <cfRule type="cellIs" dxfId="320" priority="4" operator="between">
      <formula>-0.1</formula>
      <formula>0</formula>
    </cfRule>
  </conditionalFormatting>
  <conditionalFormatting sqref="B7">
    <cfRule type="cellIs" dxfId="319" priority="3" operator="between">
      <formula>-0.1</formula>
      <formula>0</formula>
    </cfRule>
  </conditionalFormatting>
  <conditionalFormatting sqref="C7">
    <cfRule type="cellIs" dxfId="318" priority="2" operator="between">
      <formula>-0.1</formula>
      <formula>0</formula>
    </cfRule>
  </conditionalFormatting>
  <conditionalFormatting sqref="D7:J7">
    <cfRule type="cellIs" dxfId="317" priority="1" operator="between">
      <formula>-0.1</formula>
      <formula>0</formula>
    </cfRule>
  </conditionalFormatting>
  <pageMargins left="0.7" right="0.7" top="0.75" bottom="0.75" header="0.3" footer="0.3"/>
  <pageSetup paperSize="9" scale="78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>
    <pageSetUpPr fitToPage="1"/>
  </sheetPr>
  <dimension ref="A1:O39"/>
  <sheetViews>
    <sheetView showGridLines="0" showZeros="0" zoomScale="85" zoomScaleNormal="85" workbookViewId="0">
      <selection activeCell="A77" sqref="A77"/>
    </sheetView>
  </sheetViews>
  <sheetFormatPr defaultColWidth="16.7109375" defaultRowHeight="16.5" customHeight="1" x14ac:dyDescent="0.3"/>
  <cols>
    <col min="1" max="10" width="16.7109375" style="1"/>
    <col min="11" max="11" width="1.140625" style="50" customWidth="1"/>
    <col min="12" max="16384" width="16.7109375" style="1"/>
  </cols>
  <sheetData>
    <row r="1" spans="1:13" ht="16.5" customHeight="1" x14ac:dyDescent="0.3">
      <c r="A1" s="168" t="str">
        <f>'Table of Contents'!B35</f>
        <v>Table 1.17</v>
      </c>
      <c r="B1" s="168"/>
      <c r="C1" s="6"/>
      <c r="D1" s="6"/>
      <c r="E1" s="6"/>
      <c r="F1" s="6"/>
      <c r="G1" s="6"/>
      <c r="H1" s="6"/>
      <c r="I1" s="6"/>
      <c r="J1" s="6"/>
    </row>
    <row r="2" spans="1:13" ht="16.5" customHeight="1" x14ac:dyDescent="0.3">
      <c r="A2" s="4" t="str">
        <f>"AIF: "&amp;'Table of Contents'!A35&amp;", "&amp;'Table of Contents'!A3</f>
        <v>AIF: Total Net Sales of Other Funds, 2017:Q2</v>
      </c>
      <c r="C2" s="6"/>
      <c r="D2" s="6"/>
      <c r="E2" s="6"/>
      <c r="F2" s="6"/>
      <c r="G2" s="6"/>
      <c r="H2" s="6"/>
      <c r="I2" s="6"/>
      <c r="J2" s="6"/>
    </row>
    <row r="3" spans="1:13" ht="16.5" customHeight="1" x14ac:dyDescent="0.3">
      <c r="A3" s="2" t="s">
        <v>76</v>
      </c>
      <c r="C3" s="6"/>
      <c r="D3" s="6"/>
      <c r="E3" s="6"/>
      <c r="F3" s="6"/>
      <c r="G3" s="6"/>
      <c r="H3" s="6"/>
      <c r="I3" s="6"/>
      <c r="J3" s="6"/>
    </row>
    <row r="4" spans="1:13" ht="16.5" customHeight="1" x14ac:dyDescent="0.3">
      <c r="A4" s="2"/>
      <c r="C4" s="6"/>
      <c r="D4" s="6"/>
      <c r="E4" s="6"/>
      <c r="F4" s="6"/>
      <c r="G4" s="6"/>
      <c r="H4" s="6"/>
      <c r="I4" s="6"/>
      <c r="J4" s="6"/>
    </row>
    <row r="5" spans="1:13" ht="16.5" customHeight="1" x14ac:dyDescent="0.3">
      <c r="A5" s="39"/>
      <c r="C5" s="39"/>
      <c r="D5" s="39"/>
      <c r="E5" s="39"/>
      <c r="F5" s="39"/>
      <c r="G5" s="39"/>
      <c r="H5" s="39"/>
      <c r="I5" s="39"/>
      <c r="J5" s="39"/>
    </row>
    <row r="6" spans="1:13" ht="16.5" customHeight="1" x14ac:dyDescent="0.3">
      <c r="A6" s="39"/>
      <c r="B6" s="51" t="s">
        <v>178</v>
      </c>
      <c r="C6" s="51"/>
      <c r="D6" s="51"/>
      <c r="E6" s="51"/>
      <c r="F6" s="51"/>
      <c r="G6" s="51"/>
      <c r="H6" s="51"/>
      <c r="I6" s="51"/>
      <c r="J6" s="51"/>
      <c r="L6" s="55" t="s">
        <v>98</v>
      </c>
      <c r="M6" s="51"/>
    </row>
    <row r="7" spans="1:13" ht="16.5" customHeight="1" thickBot="1" x14ac:dyDescent="0.35">
      <c r="A7" s="39"/>
      <c r="B7" s="158" t="s">
        <v>80</v>
      </c>
      <c r="C7" s="159" t="s">
        <v>88</v>
      </c>
      <c r="D7" s="159" t="s">
        <v>89</v>
      </c>
      <c r="E7" s="159" t="s">
        <v>90</v>
      </c>
      <c r="F7" s="159" t="s">
        <v>91</v>
      </c>
      <c r="G7" s="159" t="s">
        <v>92</v>
      </c>
      <c r="H7" s="159" t="s">
        <v>93</v>
      </c>
      <c r="I7" s="159" t="s">
        <v>94</v>
      </c>
      <c r="J7" s="159" t="s">
        <v>85</v>
      </c>
      <c r="L7" s="159" t="s">
        <v>95</v>
      </c>
      <c r="M7" s="159" t="s">
        <v>96</v>
      </c>
    </row>
    <row r="8" spans="1:13" ht="16.5" customHeight="1" x14ac:dyDescent="0.3">
      <c r="A8" s="46" t="s">
        <v>223</v>
      </c>
      <c r="B8" s="6">
        <v>1.774</v>
      </c>
      <c r="C8" s="102">
        <v>0</v>
      </c>
      <c r="D8" s="102">
        <v>0</v>
      </c>
      <c r="E8" s="102">
        <v>0</v>
      </c>
      <c r="F8" s="102">
        <v>0</v>
      </c>
      <c r="G8" s="102">
        <v>0</v>
      </c>
      <c r="H8" s="102">
        <v>0</v>
      </c>
      <c r="I8" s="102">
        <v>0</v>
      </c>
      <c r="J8" s="6">
        <v>1.774</v>
      </c>
      <c r="K8" s="108" t="e">
        <f>#REF!</f>
        <v>#REF!</v>
      </c>
      <c r="L8" s="105">
        <v>1.774</v>
      </c>
      <c r="M8" s="6">
        <v>0</v>
      </c>
    </row>
    <row r="9" spans="1:13" ht="16.5" customHeight="1" x14ac:dyDescent="0.3">
      <c r="A9" s="46" t="s">
        <v>224</v>
      </c>
      <c r="B9" s="100">
        <v>0</v>
      </c>
      <c r="C9" s="94">
        <v>0</v>
      </c>
      <c r="D9" s="94">
        <v>0</v>
      </c>
      <c r="E9" s="94">
        <v>0</v>
      </c>
      <c r="F9" s="94">
        <v>0</v>
      </c>
      <c r="G9" s="94">
        <v>0</v>
      </c>
      <c r="H9" s="94">
        <v>0</v>
      </c>
      <c r="I9" s="94">
        <v>0</v>
      </c>
      <c r="J9" s="100">
        <v>0</v>
      </c>
      <c r="K9" s="108" t="e">
        <f>#REF!</f>
        <v>#REF!</v>
      </c>
      <c r="L9" s="93">
        <v>0</v>
      </c>
      <c r="M9" s="100">
        <v>0</v>
      </c>
    </row>
    <row r="10" spans="1:13" ht="16.5" customHeight="1" x14ac:dyDescent="0.3">
      <c r="A10" s="46" t="s">
        <v>225</v>
      </c>
      <c r="B10" s="6">
        <v>0</v>
      </c>
      <c r="C10" s="102">
        <v>0</v>
      </c>
      <c r="D10" s="102">
        <v>0</v>
      </c>
      <c r="E10" s="102">
        <v>0</v>
      </c>
      <c r="F10" s="102">
        <v>0</v>
      </c>
      <c r="G10" s="102">
        <v>0</v>
      </c>
      <c r="H10" s="102">
        <v>0</v>
      </c>
      <c r="I10" s="102">
        <v>0</v>
      </c>
      <c r="J10" s="6">
        <v>0</v>
      </c>
      <c r="K10" s="108" t="e">
        <f>#REF!</f>
        <v>#REF!</v>
      </c>
      <c r="L10" s="105">
        <v>0</v>
      </c>
      <c r="M10" s="6">
        <v>0</v>
      </c>
    </row>
    <row r="11" spans="1:13" ht="16.5" customHeight="1" x14ac:dyDescent="0.3">
      <c r="A11" s="46" t="s">
        <v>226</v>
      </c>
      <c r="B11" s="100">
        <v>0</v>
      </c>
      <c r="C11" s="94">
        <v>0</v>
      </c>
      <c r="D11" s="94">
        <v>0</v>
      </c>
      <c r="E11" s="94">
        <v>0</v>
      </c>
      <c r="F11" s="94">
        <v>0</v>
      </c>
      <c r="G11" s="94">
        <v>0</v>
      </c>
      <c r="H11" s="94">
        <v>0</v>
      </c>
      <c r="I11" s="94">
        <v>0</v>
      </c>
      <c r="J11" s="100">
        <v>0</v>
      </c>
      <c r="K11" s="108" t="e">
        <f>#REF!</f>
        <v>#REF!</v>
      </c>
      <c r="L11" s="93">
        <v>0</v>
      </c>
      <c r="M11" s="100">
        <v>0</v>
      </c>
    </row>
    <row r="12" spans="1:13" ht="16.5" customHeight="1" x14ac:dyDescent="0.3">
      <c r="A12" s="46" t="s">
        <v>227</v>
      </c>
      <c r="B12" s="6">
        <v>42</v>
      </c>
      <c r="C12" s="102">
        <v>0</v>
      </c>
      <c r="D12" s="102">
        <v>0</v>
      </c>
      <c r="E12" s="102">
        <v>0</v>
      </c>
      <c r="F12" s="102">
        <v>0</v>
      </c>
      <c r="G12" s="102">
        <v>0</v>
      </c>
      <c r="H12" s="102">
        <v>15</v>
      </c>
      <c r="I12" s="102">
        <v>0</v>
      </c>
      <c r="J12" s="6">
        <v>27</v>
      </c>
      <c r="K12" s="108" t="e">
        <f>#REF!</f>
        <v>#REF!</v>
      </c>
      <c r="L12" s="105">
        <v>75</v>
      </c>
      <c r="M12" s="6">
        <v>12</v>
      </c>
    </row>
    <row r="13" spans="1:13" ht="16.5" customHeight="1" x14ac:dyDescent="0.3">
      <c r="A13" s="46" t="s">
        <v>228</v>
      </c>
      <c r="B13" s="100">
        <v>0</v>
      </c>
      <c r="C13" s="94">
        <v>0</v>
      </c>
      <c r="D13" s="94">
        <v>0</v>
      </c>
      <c r="E13" s="94">
        <v>0</v>
      </c>
      <c r="F13" s="94">
        <v>0</v>
      </c>
      <c r="G13" s="94">
        <v>0</v>
      </c>
      <c r="H13" s="94">
        <v>0</v>
      </c>
      <c r="I13" s="94">
        <v>0</v>
      </c>
      <c r="J13" s="100">
        <v>0</v>
      </c>
      <c r="K13" s="108" t="e">
        <f>#REF!</f>
        <v>#REF!</v>
      </c>
      <c r="L13" s="93">
        <v>0</v>
      </c>
      <c r="M13" s="100">
        <v>0</v>
      </c>
    </row>
    <row r="14" spans="1:13" ht="16.5" customHeight="1" x14ac:dyDescent="0.3">
      <c r="A14" s="46" t="s">
        <v>229</v>
      </c>
      <c r="B14" s="6">
        <v>139.91999999999999</v>
      </c>
      <c r="C14" s="102">
        <v>0</v>
      </c>
      <c r="D14" s="102">
        <v>0</v>
      </c>
      <c r="E14" s="102">
        <v>0</v>
      </c>
      <c r="F14" s="102">
        <v>0</v>
      </c>
      <c r="G14" s="102">
        <v>-5.32</v>
      </c>
      <c r="H14" s="102">
        <v>23.37</v>
      </c>
      <c r="I14" s="102">
        <v>93.12</v>
      </c>
      <c r="J14" s="6">
        <v>28.74</v>
      </c>
      <c r="K14" s="108" t="e">
        <f>#REF!</f>
        <v>#REF!</v>
      </c>
      <c r="L14" s="105">
        <v>0</v>
      </c>
      <c r="M14" s="6">
        <v>0</v>
      </c>
    </row>
    <row r="15" spans="1:13" ht="16.5" customHeight="1" x14ac:dyDescent="0.3">
      <c r="A15" s="46" t="s">
        <v>230</v>
      </c>
      <c r="B15" s="100">
        <v>122.6229457</v>
      </c>
      <c r="C15" s="94">
        <v>0</v>
      </c>
      <c r="D15" s="94">
        <v>0</v>
      </c>
      <c r="E15" s="94">
        <v>0</v>
      </c>
      <c r="F15" s="94">
        <v>0</v>
      </c>
      <c r="G15" s="94">
        <v>0</v>
      </c>
      <c r="H15" s="94">
        <v>0</v>
      </c>
      <c r="I15" s="94">
        <v>0</v>
      </c>
      <c r="J15" s="100">
        <v>0</v>
      </c>
      <c r="K15" s="108" t="e">
        <f>#REF!</f>
        <v>#REF!</v>
      </c>
      <c r="L15" s="93">
        <v>0</v>
      </c>
      <c r="M15" s="100">
        <v>0</v>
      </c>
    </row>
    <row r="16" spans="1:13" ht="16.5" customHeight="1" x14ac:dyDescent="0.3">
      <c r="A16" s="46" t="s">
        <v>231</v>
      </c>
      <c r="B16" s="6">
        <v>0</v>
      </c>
      <c r="C16" s="102">
        <v>0</v>
      </c>
      <c r="D16" s="102">
        <v>0</v>
      </c>
      <c r="E16" s="102">
        <v>0</v>
      </c>
      <c r="F16" s="102">
        <v>0</v>
      </c>
      <c r="G16" s="102">
        <v>0</v>
      </c>
      <c r="H16" s="102">
        <v>0</v>
      </c>
      <c r="I16" s="102">
        <v>0</v>
      </c>
      <c r="J16" s="6">
        <v>0</v>
      </c>
      <c r="K16" s="108" t="e">
        <f>#REF!</f>
        <v>#REF!</v>
      </c>
      <c r="L16" s="105">
        <v>0</v>
      </c>
      <c r="M16" s="6">
        <v>0</v>
      </c>
    </row>
    <row r="17" spans="1:15" ht="16.5" customHeight="1" x14ac:dyDescent="0.3">
      <c r="A17" s="46" t="s">
        <v>232</v>
      </c>
      <c r="B17" s="100">
        <v>4542.1779999999999</v>
      </c>
      <c r="C17" s="94">
        <v>0</v>
      </c>
      <c r="D17" s="94">
        <v>0</v>
      </c>
      <c r="E17" s="94">
        <v>0</v>
      </c>
      <c r="F17" s="94">
        <v>0</v>
      </c>
      <c r="G17" s="94">
        <v>0</v>
      </c>
      <c r="H17" s="94">
        <v>0</v>
      </c>
      <c r="I17" s="94">
        <v>29.992999999999999</v>
      </c>
      <c r="J17" s="100">
        <v>4512.1850000000004</v>
      </c>
      <c r="K17" s="108" t="e">
        <f>#REF!</f>
        <v>#REF!</v>
      </c>
      <c r="L17" s="93">
        <v>4542.1779999999999</v>
      </c>
      <c r="M17" s="100">
        <v>0</v>
      </c>
    </row>
    <row r="18" spans="1:15" ht="16.5" customHeight="1" x14ac:dyDescent="0.3">
      <c r="A18" s="46" t="s">
        <v>233</v>
      </c>
      <c r="B18" s="6">
        <v>0</v>
      </c>
      <c r="C18" s="102">
        <v>0</v>
      </c>
      <c r="D18" s="102">
        <v>0</v>
      </c>
      <c r="E18" s="102">
        <v>0</v>
      </c>
      <c r="F18" s="102">
        <v>0</v>
      </c>
      <c r="G18" s="102">
        <v>0</v>
      </c>
      <c r="H18" s="102">
        <v>0</v>
      </c>
      <c r="I18" s="102">
        <v>0</v>
      </c>
      <c r="J18" s="6">
        <v>0</v>
      </c>
      <c r="K18" s="108" t="e">
        <f>#REF!</f>
        <v>#REF!</v>
      </c>
      <c r="L18" s="105">
        <v>0</v>
      </c>
      <c r="M18" s="6">
        <v>0</v>
      </c>
    </row>
    <row r="19" spans="1:15" ht="16.5" customHeight="1" x14ac:dyDescent="0.3">
      <c r="A19" s="46" t="s">
        <v>234</v>
      </c>
      <c r="B19" s="100">
        <v>89.49</v>
      </c>
      <c r="C19" s="94">
        <v>0</v>
      </c>
      <c r="D19" s="94">
        <v>0</v>
      </c>
      <c r="E19" s="94">
        <v>0</v>
      </c>
      <c r="F19" s="94">
        <v>0</v>
      </c>
      <c r="G19" s="94">
        <v>0</v>
      </c>
      <c r="H19" s="94">
        <v>0</v>
      </c>
      <c r="I19" s="94">
        <v>6.83</v>
      </c>
      <c r="J19" s="100">
        <v>82.66</v>
      </c>
      <c r="K19" s="108" t="e">
        <f>#REF!</f>
        <v>#REF!</v>
      </c>
      <c r="L19" s="93">
        <v>89.49</v>
      </c>
      <c r="M19" s="100">
        <v>0</v>
      </c>
    </row>
    <row r="20" spans="1:15" ht="16.5" customHeight="1" x14ac:dyDescent="0.3">
      <c r="A20" s="46" t="s">
        <v>235</v>
      </c>
      <c r="B20" s="6">
        <v>21402</v>
      </c>
      <c r="C20" s="102">
        <v>0</v>
      </c>
      <c r="D20" s="102">
        <v>0</v>
      </c>
      <c r="E20" s="102">
        <v>0</v>
      </c>
      <c r="F20" s="102">
        <v>0</v>
      </c>
      <c r="G20" s="102">
        <v>0</v>
      </c>
      <c r="H20" s="102">
        <v>0</v>
      </c>
      <c r="I20" s="102">
        <v>0</v>
      </c>
      <c r="J20" s="6">
        <v>0</v>
      </c>
      <c r="K20" s="108" t="e">
        <f>#REF!</f>
        <v>#REF!</v>
      </c>
      <c r="L20" s="105">
        <v>0</v>
      </c>
      <c r="M20" s="6">
        <v>0</v>
      </c>
    </row>
    <row r="21" spans="1:15" ht="16.5" customHeight="1" x14ac:dyDescent="0.3">
      <c r="A21" s="46" t="s">
        <v>236</v>
      </c>
      <c r="B21" s="100">
        <v>-176.2</v>
      </c>
      <c r="C21" s="94">
        <v>0</v>
      </c>
      <c r="D21" s="94">
        <v>0</v>
      </c>
      <c r="E21" s="94">
        <v>0</v>
      </c>
      <c r="F21" s="94">
        <v>0</v>
      </c>
      <c r="G21" s="94">
        <v>0</v>
      </c>
      <c r="H21" s="94">
        <v>0</v>
      </c>
      <c r="I21" s="94">
        <v>-176.2</v>
      </c>
      <c r="J21" s="100">
        <v>0</v>
      </c>
      <c r="K21" s="108" t="e">
        <f>#REF!</f>
        <v>#REF!</v>
      </c>
      <c r="L21" s="93">
        <v>-176.2</v>
      </c>
      <c r="M21" s="100">
        <v>0</v>
      </c>
    </row>
    <row r="22" spans="1:15" ht="16.5" customHeight="1" x14ac:dyDescent="0.3">
      <c r="A22" s="46" t="s">
        <v>237</v>
      </c>
      <c r="B22" s="6">
        <v>-90.55</v>
      </c>
      <c r="C22" s="102">
        <v>0</v>
      </c>
      <c r="D22" s="102">
        <v>0</v>
      </c>
      <c r="E22" s="102">
        <v>0</v>
      </c>
      <c r="F22" s="102">
        <v>0</v>
      </c>
      <c r="G22" s="102">
        <v>10.69</v>
      </c>
      <c r="H22" s="102">
        <v>0</v>
      </c>
      <c r="I22" s="102">
        <v>-29.12</v>
      </c>
      <c r="J22" s="6">
        <v>-72.12</v>
      </c>
      <c r="K22" s="108" t="e">
        <f>#REF!</f>
        <v>#REF!</v>
      </c>
      <c r="L22" s="105">
        <v>-72.12</v>
      </c>
      <c r="M22" s="6">
        <v>0</v>
      </c>
    </row>
    <row r="23" spans="1:15" ht="16.5" customHeight="1" x14ac:dyDescent="0.3">
      <c r="A23" s="46" t="s">
        <v>238</v>
      </c>
      <c r="B23" s="100">
        <v>5597</v>
      </c>
      <c r="C23" s="94">
        <v>0</v>
      </c>
      <c r="D23" s="94">
        <v>0</v>
      </c>
      <c r="E23" s="94">
        <v>0</v>
      </c>
      <c r="F23" s="94">
        <v>0</v>
      </c>
      <c r="G23" s="94">
        <v>0</v>
      </c>
      <c r="H23" s="94">
        <v>1931</v>
      </c>
      <c r="I23" s="94">
        <v>0</v>
      </c>
      <c r="J23" s="100">
        <v>3666</v>
      </c>
      <c r="K23" s="108" t="e">
        <f>#REF!</f>
        <v>#REF!</v>
      </c>
      <c r="L23" s="93">
        <v>0</v>
      </c>
      <c r="M23" s="100">
        <v>0</v>
      </c>
    </row>
    <row r="24" spans="1:15" ht="16.5" customHeight="1" x14ac:dyDescent="0.3">
      <c r="A24" s="46" t="s">
        <v>239</v>
      </c>
      <c r="B24" s="6">
        <v>22.56119086</v>
      </c>
      <c r="C24" s="102">
        <v>0</v>
      </c>
      <c r="D24" s="102">
        <v>0</v>
      </c>
      <c r="E24" s="102">
        <v>0</v>
      </c>
      <c r="F24" s="102">
        <v>0</v>
      </c>
      <c r="G24" s="102">
        <v>0</v>
      </c>
      <c r="H24" s="102">
        <v>11.073</v>
      </c>
      <c r="I24" s="102">
        <v>12.316000000000001</v>
      </c>
      <c r="J24" s="6">
        <v>-0.82780914000000005</v>
      </c>
      <c r="K24" s="108" t="e">
        <f>#REF!</f>
        <v>#REF!</v>
      </c>
      <c r="L24" s="105">
        <v>-6.9378091399999997</v>
      </c>
      <c r="M24" s="6">
        <v>29.498999999999999</v>
      </c>
    </row>
    <row r="25" spans="1:15" ht="16.5" customHeight="1" x14ac:dyDescent="0.3">
      <c r="A25" s="46" t="s">
        <v>240</v>
      </c>
      <c r="B25" s="100">
        <v>5748</v>
      </c>
      <c r="C25" s="94">
        <v>0</v>
      </c>
      <c r="D25" s="94">
        <v>0</v>
      </c>
      <c r="E25" s="94">
        <v>0</v>
      </c>
      <c r="F25" s="94">
        <v>0</v>
      </c>
      <c r="G25" s="94">
        <v>0</v>
      </c>
      <c r="H25" s="94">
        <v>-270</v>
      </c>
      <c r="I25" s="94">
        <v>57</v>
      </c>
      <c r="J25" s="100">
        <v>5961</v>
      </c>
      <c r="K25" s="108" t="e">
        <f>#REF!</f>
        <v>#REF!</v>
      </c>
      <c r="L25" s="93">
        <v>0</v>
      </c>
      <c r="M25" s="100">
        <v>0</v>
      </c>
    </row>
    <row r="26" spans="1:15" ht="16.5" customHeight="1" x14ac:dyDescent="0.3">
      <c r="A26" s="46" t="s">
        <v>241</v>
      </c>
      <c r="B26" s="6">
        <v>0</v>
      </c>
      <c r="C26" s="102">
        <v>0</v>
      </c>
      <c r="D26" s="102">
        <v>0</v>
      </c>
      <c r="E26" s="102">
        <v>0</v>
      </c>
      <c r="F26" s="102">
        <v>0</v>
      </c>
      <c r="G26" s="102">
        <v>0</v>
      </c>
      <c r="H26" s="102">
        <v>0</v>
      </c>
      <c r="I26" s="102">
        <v>0</v>
      </c>
      <c r="J26" s="6">
        <v>0</v>
      </c>
      <c r="K26" s="108" t="e">
        <f>#REF!</f>
        <v>#REF!</v>
      </c>
      <c r="L26" s="105">
        <v>0</v>
      </c>
      <c r="M26" s="6">
        <v>0</v>
      </c>
    </row>
    <row r="27" spans="1:15" ht="16.5" customHeight="1" x14ac:dyDescent="0.3">
      <c r="A27" s="46" t="s">
        <v>242</v>
      </c>
      <c r="B27" s="100">
        <v>-189.01</v>
      </c>
      <c r="C27" s="94">
        <v>0</v>
      </c>
      <c r="D27" s="94">
        <v>0</v>
      </c>
      <c r="E27" s="94">
        <v>0</v>
      </c>
      <c r="F27" s="94">
        <v>0</v>
      </c>
      <c r="G27" s="94">
        <v>13</v>
      </c>
      <c r="H27" s="94">
        <v>-199.55</v>
      </c>
      <c r="I27" s="94">
        <v>0</v>
      </c>
      <c r="J27" s="100">
        <v>-2.46</v>
      </c>
      <c r="K27" s="108" t="e">
        <f>#REF!</f>
        <v>#REF!</v>
      </c>
      <c r="L27" s="93">
        <v>0</v>
      </c>
      <c r="M27" s="100">
        <v>0</v>
      </c>
      <c r="O27" s="34"/>
    </row>
    <row r="28" spans="1:15" ht="16.5" customHeight="1" x14ac:dyDescent="0.3">
      <c r="A28" s="46" t="s">
        <v>243</v>
      </c>
      <c r="B28" s="6">
        <v>101.64497652</v>
      </c>
      <c r="C28" s="102">
        <v>0</v>
      </c>
      <c r="D28" s="102">
        <v>0</v>
      </c>
      <c r="E28" s="102">
        <v>0</v>
      </c>
      <c r="F28" s="102">
        <v>160.27845826000001</v>
      </c>
      <c r="G28" s="102">
        <v>0</v>
      </c>
      <c r="H28" s="102">
        <v>-8.3933155599999996</v>
      </c>
      <c r="I28" s="102">
        <v>0</v>
      </c>
      <c r="J28" s="6">
        <v>-50.240166180000003</v>
      </c>
      <c r="K28" s="108" t="e">
        <f>#REF!</f>
        <v>#REF!</v>
      </c>
      <c r="L28" s="105">
        <v>101.64497652</v>
      </c>
      <c r="M28" s="6">
        <v>0</v>
      </c>
    </row>
    <row r="29" spans="1:15" ht="16.5" customHeight="1" x14ac:dyDescent="0.3">
      <c r="A29" s="46" t="s">
        <v>244</v>
      </c>
      <c r="B29" s="100">
        <v>-0.63</v>
      </c>
      <c r="C29" s="94">
        <v>0</v>
      </c>
      <c r="D29" s="94">
        <v>0</v>
      </c>
      <c r="E29" s="94">
        <v>0</v>
      </c>
      <c r="F29" s="94">
        <v>0</v>
      </c>
      <c r="G29" s="94">
        <v>0</v>
      </c>
      <c r="H29" s="94">
        <v>0</v>
      </c>
      <c r="I29" s="94">
        <v>0</v>
      </c>
      <c r="J29" s="100">
        <v>-0.63</v>
      </c>
      <c r="K29" s="108" t="e">
        <f>#REF!</f>
        <v>#REF!</v>
      </c>
      <c r="L29" s="93">
        <v>0</v>
      </c>
      <c r="M29" s="100">
        <v>-0.63</v>
      </c>
    </row>
    <row r="30" spans="1:15" ht="16.5" customHeight="1" x14ac:dyDescent="0.3">
      <c r="A30" s="46" t="s">
        <v>245</v>
      </c>
      <c r="B30" s="6">
        <v>0</v>
      </c>
      <c r="C30" s="102">
        <v>0</v>
      </c>
      <c r="D30" s="102">
        <v>0</v>
      </c>
      <c r="E30" s="102">
        <v>0</v>
      </c>
      <c r="F30" s="102">
        <v>0</v>
      </c>
      <c r="G30" s="102">
        <v>0</v>
      </c>
      <c r="H30" s="102">
        <v>0</v>
      </c>
      <c r="I30" s="102">
        <v>0</v>
      </c>
      <c r="J30" s="6">
        <v>0</v>
      </c>
      <c r="K30" s="108" t="e">
        <f>#REF!</f>
        <v>#REF!</v>
      </c>
      <c r="L30" s="105">
        <v>0</v>
      </c>
      <c r="M30" s="6">
        <v>0</v>
      </c>
    </row>
    <row r="31" spans="1:15" ht="16.5" customHeight="1" x14ac:dyDescent="0.3">
      <c r="A31" s="46" t="s">
        <v>246</v>
      </c>
      <c r="B31" s="100">
        <v>0</v>
      </c>
      <c r="C31" s="94">
        <v>0</v>
      </c>
      <c r="D31" s="94">
        <v>0</v>
      </c>
      <c r="E31" s="94">
        <v>0</v>
      </c>
      <c r="F31" s="94">
        <v>0</v>
      </c>
      <c r="G31" s="94">
        <v>0</v>
      </c>
      <c r="H31" s="94">
        <v>0</v>
      </c>
      <c r="I31" s="94">
        <v>0</v>
      </c>
      <c r="J31" s="100">
        <v>0</v>
      </c>
      <c r="K31" s="108" t="e">
        <f>#REF!</f>
        <v>#REF!</v>
      </c>
      <c r="L31" s="93">
        <v>0</v>
      </c>
      <c r="M31" s="100">
        <v>0</v>
      </c>
    </row>
    <row r="32" spans="1:15" ht="16.5" customHeight="1" x14ac:dyDescent="0.3">
      <c r="A32" s="46" t="s">
        <v>247</v>
      </c>
      <c r="B32" s="6">
        <v>141</v>
      </c>
      <c r="C32" s="102">
        <v>0</v>
      </c>
      <c r="D32" s="102">
        <v>0</v>
      </c>
      <c r="E32" s="102">
        <v>0</v>
      </c>
      <c r="F32" s="102">
        <v>0</v>
      </c>
      <c r="G32" s="102">
        <v>0</v>
      </c>
      <c r="H32" s="102">
        <v>0</v>
      </c>
      <c r="I32" s="102">
        <v>141</v>
      </c>
      <c r="J32" s="6">
        <v>0</v>
      </c>
      <c r="K32" s="108" t="e">
        <f>#REF!</f>
        <v>#REF!</v>
      </c>
      <c r="L32" s="105">
        <v>141</v>
      </c>
      <c r="M32" s="6">
        <v>0</v>
      </c>
    </row>
    <row r="33" spans="1:13" ht="16.5" customHeight="1" x14ac:dyDescent="0.3">
      <c r="A33" s="46" t="s">
        <v>248</v>
      </c>
      <c r="B33" s="100">
        <v>223.8</v>
      </c>
      <c r="C33" s="94">
        <v>0</v>
      </c>
      <c r="D33" s="94">
        <v>0</v>
      </c>
      <c r="E33" s="94">
        <v>0</v>
      </c>
      <c r="F33" s="94">
        <v>0</v>
      </c>
      <c r="G33" s="94">
        <v>0</v>
      </c>
      <c r="H33" s="94">
        <v>0</v>
      </c>
      <c r="I33" s="94">
        <v>217.81</v>
      </c>
      <c r="J33" s="100">
        <v>5.98</v>
      </c>
      <c r="K33" s="108" t="e">
        <f>#REF!</f>
        <v>#REF!</v>
      </c>
      <c r="L33" s="93">
        <v>5.98</v>
      </c>
      <c r="M33" s="100">
        <v>0</v>
      </c>
    </row>
    <row r="34" spans="1:13" ht="16.5" customHeight="1" x14ac:dyDescent="0.3">
      <c r="A34" s="46" t="s">
        <v>249</v>
      </c>
      <c r="B34" s="6">
        <v>-511.72</v>
      </c>
      <c r="C34" s="102">
        <v>0</v>
      </c>
      <c r="D34" s="102">
        <v>0</v>
      </c>
      <c r="E34" s="102">
        <v>0</v>
      </c>
      <c r="F34" s="102">
        <v>0</v>
      </c>
      <c r="G34" s="102">
        <v>0</v>
      </c>
      <c r="H34" s="102">
        <v>0</v>
      </c>
      <c r="I34" s="102">
        <v>49.87</v>
      </c>
      <c r="J34" s="6">
        <v>-561.6</v>
      </c>
      <c r="K34" s="108" t="e">
        <f>#REF!</f>
        <v>#REF!</v>
      </c>
      <c r="L34" s="105">
        <v>0</v>
      </c>
      <c r="M34" s="6">
        <v>0</v>
      </c>
    </row>
    <row r="35" spans="1:13" ht="16.5" customHeight="1" x14ac:dyDescent="0.3">
      <c r="A35" s="46" t="s">
        <v>250</v>
      </c>
      <c r="B35" s="100">
        <v>1.37</v>
      </c>
      <c r="C35" s="94">
        <v>0</v>
      </c>
      <c r="D35" s="94">
        <v>0</v>
      </c>
      <c r="E35" s="94">
        <v>0</v>
      </c>
      <c r="F35" s="94">
        <v>0</v>
      </c>
      <c r="G35" s="94">
        <v>0</v>
      </c>
      <c r="H35" s="94">
        <v>1.37</v>
      </c>
      <c r="I35" s="94">
        <v>0</v>
      </c>
      <c r="J35" s="100">
        <v>0</v>
      </c>
      <c r="K35" s="108" t="e">
        <f>#REF!</f>
        <v>#REF!</v>
      </c>
      <c r="L35" s="93">
        <v>1.37</v>
      </c>
      <c r="M35" s="100">
        <v>0</v>
      </c>
    </row>
    <row r="36" spans="1:13" ht="16.5" customHeight="1" x14ac:dyDescent="0.3">
      <c r="A36" s="46" t="s">
        <v>251</v>
      </c>
      <c r="B36" s="6">
        <v>1253.9100000000001</v>
      </c>
      <c r="C36" s="102">
        <v>0</v>
      </c>
      <c r="D36" s="102">
        <v>0</v>
      </c>
      <c r="E36" s="102">
        <v>0</v>
      </c>
      <c r="F36" s="102">
        <v>0</v>
      </c>
      <c r="G36" s="102">
        <v>0</v>
      </c>
      <c r="H36" s="102">
        <v>0</v>
      </c>
      <c r="I36" s="102">
        <v>0</v>
      </c>
      <c r="J36" s="6">
        <v>1253.9100000000001</v>
      </c>
      <c r="K36" s="108" t="e">
        <f>#REF!</f>
        <v>#REF!</v>
      </c>
      <c r="L36" s="105">
        <v>1253.9100000000001</v>
      </c>
      <c r="M36" s="6">
        <v>0</v>
      </c>
    </row>
    <row r="37" spans="1:13" ht="16.5" customHeight="1" x14ac:dyDescent="0.3">
      <c r="A37" s="47" t="s">
        <v>77</v>
      </c>
      <c r="B37" s="103">
        <v>38461.161113080001</v>
      </c>
      <c r="C37" s="97">
        <v>0</v>
      </c>
      <c r="D37" s="97">
        <v>0</v>
      </c>
      <c r="E37" s="97">
        <v>0</v>
      </c>
      <c r="F37" s="97">
        <v>160.27845826000001</v>
      </c>
      <c r="G37" s="97">
        <v>18.369999999999902</v>
      </c>
      <c r="H37" s="97">
        <v>1503.8696844399999</v>
      </c>
      <c r="I37" s="97">
        <v>402.61900000000003</v>
      </c>
      <c r="J37" s="103">
        <v>14851.37102468</v>
      </c>
      <c r="K37" s="109" t="e">
        <f>#REF!</f>
        <v>#REF!</v>
      </c>
      <c r="L37" s="96">
        <v>5957.0891673799997</v>
      </c>
      <c r="M37" s="103">
        <v>40.869</v>
      </c>
    </row>
    <row r="38" spans="1:13" ht="16.5" customHeight="1" x14ac:dyDescent="0.3">
      <c r="A38" s="6"/>
      <c r="B38" s="6"/>
      <c r="C38" s="6"/>
      <c r="D38" s="6"/>
      <c r="E38" s="6"/>
      <c r="F38" s="6"/>
      <c r="G38" s="6"/>
      <c r="H38" s="6"/>
      <c r="I38" s="6"/>
      <c r="J38" s="6"/>
    </row>
    <row r="39" spans="1:13" ht="16.5" customHeight="1" x14ac:dyDescent="0.3">
      <c r="A39" s="6"/>
      <c r="B39" s="6"/>
      <c r="C39" s="6"/>
      <c r="D39" s="6"/>
      <c r="E39" s="6"/>
      <c r="F39" s="6"/>
      <c r="G39" s="6"/>
      <c r="H39" s="6"/>
      <c r="I39" s="6"/>
      <c r="J39" s="6"/>
    </row>
  </sheetData>
  <sheetProtection algorithmName="SHA-512" hashValue="ZaahL+3oPpA2FKBXo01q1m53NBRKAfDDSi5XCT2fvIfYmkzcTFaUjm8Sjcg9Ef3QA+ssNtmk5JOh+e1UiktPAQ==" saltValue="WylhXH8wFySgG9jcQD31BA==" spinCount="100000" sheet="1" objects="1" scenarios="1"/>
  <mergeCells count="1">
    <mergeCell ref="A1:B1"/>
  </mergeCells>
  <conditionalFormatting sqref="B8:M37">
    <cfRule type="cellIs" dxfId="316" priority="7" operator="between">
      <formula>0</formula>
      <formula>0.1</formula>
    </cfRule>
    <cfRule type="cellIs" dxfId="315" priority="8" operator="lessThan">
      <formula>0</formula>
    </cfRule>
    <cfRule type="cellIs" dxfId="314" priority="9" operator="greaterThanOrEqual">
      <formula>0.1</formula>
    </cfRule>
  </conditionalFormatting>
  <conditionalFormatting sqref="A1:XFD6 A38:XFD1048576 B8:XFD37 A7 K7 N7:XFD7">
    <cfRule type="cellIs" dxfId="313" priority="6" operator="between">
      <formula>-0.1</formula>
      <formula>0</formula>
    </cfRule>
  </conditionalFormatting>
  <conditionalFormatting sqref="A8:A37">
    <cfRule type="cellIs" dxfId="312" priority="5" operator="between">
      <formula>-0.1</formula>
      <formula>0</formula>
    </cfRule>
  </conditionalFormatting>
  <conditionalFormatting sqref="B7">
    <cfRule type="cellIs" dxfId="311" priority="4" operator="between">
      <formula>-0.1</formula>
      <formula>0</formula>
    </cfRule>
  </conditionalFormatting>
  <conditionalFormatting sqref="C7">
    <cfRule type="cellIs" dxfId="310" priority="3" operator="between">
      <formula>-0.1</formula>
      <formula>0</formula>
    </cfRule>
  </conditionalFormatting>
  <conditionalFormatting sqref="D7:J7">
    <cfRule type="cellIs" dxfId="309" priority="2" operator="between">
      <formula>-0.1</formula>
      <formula>0</formula>
    </cfRule>
  </conditionalFormatting>
  <conditionalFormatting sqref="L7:M7">
    <cfRule type="cellIs" dxfId="308" priority="1" operator="between">
      <formula>-0.1</formula>
      <formula>0</formula>
    </cfRule>
  </conditionalFormatting>
  <pageMargins left="0.7" right="0.7" top="0.75" bottom="0.75" header="0.3" footer="0.3"/>
  <pageSetup paperSize="9" scale="6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J27"/>
  <sheetViews>
    <sheetView showGridLines="0" zoomScale="85" zoomScaleNormal="85" workbookViewId="0">
      <selection activeCell="A77" sqref="A77"/>
    </sheetView>
  </sheetViews>
  <sheetFormatPr defaultRowHeight="15" x14ac:dyDescent="0.25"/>
  <cols>
    <col min="1" max="1" width="23.140625" customWidth="1"/>
    <col min="2" max="2" width="17.85546875" customWidth="1"/>
    <col min="3" max="3" width="1.140625" customWidth="1"/>
  </cols>
  <sheetData>
    <row r="1" spans="1:10" ht="25.5" x14ac:dyDescent="0.5">
      <c r="A1" s="166" t="s">
        <v>97</v>
      </c>
      <c r="B1" s="167"/>
      <c r="C1" s="167"/>
      <c r="D1" s="3"/>
      <c r="E1" s="3"/>
      <c r="F1" s="3"/>
      <c r="G1" s="3"/>
    </row>
    <row r="2" spans="1:10" ht="16.5" x14ac:dyDescent="0.3">
      <c r="A2" s="3"/>
      <c r="B2" s="3"/>
      <c r="C2" s="3"/>
      <c r="D2" s="3"/>
      <c r="E2" s="3"/>
      <c r="F2" s="3"/>
      <c r="G2" s="3"/>
    </row>
    <row r="3" spans="1:10" ht="17.25" x14ac:dyDescent="0.3">
      <c r="A3" s="24" t="s">
        <v>75</v>
      </c>
      <c r="B3" s="25"/>
      <c r="C3" s="26"/>
      <c r="D3" s="27" t="s">
        <v>113</v>
      </c>
      <c r="E3" s="26"/>
      <c r="F3" s="26"/>
      <c r="G3" s="26"/>
      <c r="H3" s="28"/>
      <c r="I3" s="28"/>
      <c r="J3" s="28"/>
    </row>
    <row r="4" spans="1:10" ht="17.25" x14ac:dyDescent="0.3">
      <c r="A4" s="17"/>
      <c r="B4" s="26"/>
      <c r="C4" s="26"/>
      <c r="D4" s="27"/>
      <c r="E4" s="26"/>
      <c r="F4" s="26"/>
      <c r="G4" s="26"/>
      <c r="H4" s="28"/>
      <c r="I4" s="28"/>
      <c r="J4" s="28"/>
    </row>
    <row r="5" spans="1:10" ht="17.25" x14ac:dyDescent="0.3">
      <c r="A5" s="24" t="s">
        <v>81</v>
      </c>
      <c r="B5" s="25"/>
      <c r="C5" s="26"/>
      <c r="D5" s="27" t="s">
        <v>114</v>
      </c>
      <c r="E5" s="26"/>
      <c r="F5" s="26"/>
      <c r="G5" s="26"/>
      <c r="H5" s="28"/>
      <c r="I5" s="28"/>
      <c r="J5" s="28"/>
    </row>
    <row r="6" spans="1:10" ht="17.25" x14ac:dyDescent="0.3">
      <c r="A6" s="17"/>
      <c r="B6" s="26"/>
      <c r="C6" s="26"/>
      <c r="D6" s="27"/>
      <c r="E6" s="26"/>
      <c r="F6" s="26"/>
      <c r="G6" s="26"/>
      <c r="H6" s="28"/>
      <c r="I6" s="28"/>
      <c r="J6" s="28"/>
    </row>
    <row r="7" spans="1:10" ht="17.25" x14ac:dyDescent="0.3">
      <c r="A7" s="24" t="s">
        <v>90</v>
      </c>
      <c r="B7" s="25"/>
      <c r="C7" s="26"/>
      <c r="D7" s="27" t="s">
        <v>115</v>
      </c>
      <c r="E7" s="26"/>
      <c r="F7" s="26"/>
      <c r="G7" s="26"/>
      <c r="H7" s="28"/>
      <c r="I7" s="28"/>
      <c r="J7" s="28"/>
    </row>
    <row r="8" spans="1:10" ht="17.25" x14ac:dyDescent="0.3">
      <c r="A8" s="17"/>
      <c r="B8" s="26"/>
      <c r="C8" s="26"/>
      <c r="D8" s="27"/>
      <c r="E8" s="26"/>
      <c r="F8" s="26"/>
      <c r="G8" s="26"/>
      <c r="H8" s="28"/>
      <c r="I8" s="28"/>
      <c r="J8" s="28"/>
    </row>
    <row r="9" spans="1:10" ht="17.25" x14ac:dyDescent="0.3">
      <c r="A9" s="24" t="s">
        <v>110</v>
      </c>
      <c r="B9" s="25"/>
      <c r="C9" s="26"/>
      <c r="D9" s="27" t="s">
        <v>116</v>
      </c>
      <c r="E9" s="26"/>
      <c r="F9" s="26"/>
      <c r="G9" s="26"/>
      <c r="H9" s="28"/>
      <c r="I9" s="28"/>
      <c r="J9" s="28"/>
    </row>
    <row r="10" spans="1:10" ht="17.25" x14ac:dyDescent="0.3">
      <c r="A10" s="17"/>
      <c r="B10" s="26"/>
      <c r="C10" s="26"/>
      <c r="D10" s="27"/>
      <c r="E10" s="26"/>
      <c r="F10" s="26"/>
      <c r="G10" s="26"/>
      <c r="H10" s="28"/>
      <c r="I10" s="28"/>
      <c r="J10" s="28"/>
    </row>
    <row r="11" spans="1:10" ht="17.25" x14ac:dyDescent="0.3">
      <c r="A11" s="24" t="s">
        <v>88</v>
      </c>
      <c r="B11" s="25"/>
      <c r="C11" s="26"/>
      <c r="D11" s="27" t="s">
        <v>117</v>
      </c>
      <c r="E11" s="26"/>
      <c r="F11" s="26"/>
      <c r="G11" s="26"/>
      <c r="H11" s="28"/>
      <c r="I11" s="28"/>
      <c r="J11" s="28"/>
    </row>
    <row r="12" spans="1:10" ht="17.25" x14ac:dyDescent="0.3">
      <c r="A12" s="17"/>
      <c r="B12" s="26"/>
      <c r="C12" s="26"/>
      <c r="D12" s="27"/>
      <c r="E12" s="26"/>
      <c r="F12" s="26"/>
      <c r="G12" s="26"/>
      <c r="H12" s="28"/>
      <c r="I12" s="28"/>
      <c r="J12" s="28"/>
    </row>
    <row r="13" spans="1:10" ht="17.25" x14ac:dyDescent="0.3">
      <c r="A13" s="24" t="s">
        <v>89</v>
      </c>
      <c r="B13" s="25"/>
      <c r="C13" s="26"/>
      <c r="D13" s="27" t="s">
        <v>118</v>
      </c>
      <c r="E13" s="26"/>
      <c r="F13" s="26"/>
      <c r="G13" s="26"/>
      <c r="H13" s="28"/>
      <c r="I13" s="28"/>
      <c r="J13" s="28"/>
    </row>
    <row r="14" spans="1:10" ht="17.25" x14ac:dyDescent="0.3">
      <c r="A14" s="17"/>
      <c r="B14" s="26"/>
      <c r="C14" s="26"/>
      <c r="D14" s="27"/>
      <c r="E14" s="26"/>
      <c r="F14" s="26"/>
      <c r="G14" s="26"/>
      <c r="H14" s="28"/>
      <c r="I14" s="28"/>
      <c r="J14" s="28"/>
    </row>
    <row r="15" spans="1:10" ht="17.25" x14ac:dyDescent="0.3">
      <c r="A15" s="24" t="s">
        <v>111</v>
      </c>
      <c r="B15" s="25"/>
      <c r="C15" s="26"/>
      <c r="D15" s="27" t="s">
        <v>119</v>
      </c>
      <c r="E15" s="26"/>
      <c r="F15" s="26"/>
      <c r="G15" s="26"/>
      <c r="H15" s="28"/>
      <c r="I15" s="28"/>
      <c r="J15" s="28"/>
    </row>
    <row r="16" spans="1:10" ht="17.25" x14ac:dyDescent="0.3">
      <c r="A16" s="17"/>
      <c r="B16" s="26"/>
      <c r="C16" s="26"/>
      <c r="D16" s="27"/>
      <c r="E16" s="26"/>
      <c r="F16" s="26"/>
      <c r="G16" s="26"/>
      <c r="H16" s="28"/>
      <c r="I16" s="28"/>
      <c r="J16" s="28"/>
    </row>
    <row r="17" spans="1:10" ht="17.25" x14ac:dyDescent="0.3">
      <c r="A17" s="24" t="s">
        <v>91</v>
      </c>
      <c r="B17" s="25"/>
      <c r="C17" s="26"/>
      <c r="D17" s="27" t="s">
        <v>112</v>
      </c>
      <c r="E17" s="26"/>
      <c r="F17" s="26"/>
      <c r="G17" s="26"/>
      <c r="H17" s="28"/>
      <c r="I17" s="28"/>
      <c r="J17" s="28"/>
    </row>
    <row r="18" spans="1:10" ht="17.25" x14ac:dyDescent="0.3">
      <c r="A18" s="17"/>
      <c r="B18" s="26"/>
      <c r="C18" s="26"/>
      <c r="D18" s="27"/>
      <c r="E18" s="26"/>
      <c r="F18" s="26"/>
      <c r="G18" s="26"/>
      <c r="H18" s="28"/>
      <c r="I18" s="28"/>
      <c r="J18" s="28"/>
    </row>
    <row r="19" spans="1:10" ht="17.25" x14ac:dyDescent="0.3">
      <c r="A19" s="24" t="s">
        <v>73</v>
      </c>
      <c r="B19" s="25"/>
      <c r="C19" s="26"/>
      <c r="D19" s="27" t="s">
        <v>120</v>
      </c>
      <c r="E19" s="26"/>
      <c r="F19" s="26"/>
      <c r="G19" s="26"/>
      <c r="H19" s="28"/>
      <c r="I19" s="28"/>
      <c r="J19" s="28"/>
    </row>
    <row r="20" spans="1:10" ht="17.25" x14ac:dyDescent="0.3">
      <c r="A20" s="26"/>
      <c r="B20" s="26"/>
      <c r="C20" s="26"/>
      <c r="D20" s="26"/>
      <c r="E20" s="26"/>
      <c r="F20" s="26"/>
      <c r="G20" s="26"/>
      <c r="H20" s="28"/>
      <c r="I20" s="28"/>
      <c r="J20" s="28"/>
    </row>
    <row r="21" spans="1:10" ht="17.25" x14ac:dyDescent="0.3">
      <c r="A21" s="24" t="s">
        <v>206</v>
      </c>
      <c r="B21" s="25"/>
      <c r="C21" s="26"/>
      <c r="D21" s="27" t="s">
        <v>207</v>
      </c>
      <c r="E21" s="26"/>
      <c r="F21" s="26"/>
      <c r="G21" s="26"/>
      <c r="H21" s="28"/>
      <c r="I21" s="28"/>
      <c r="J21" s="28"/>
    </row>
    <row r="22" spans="1:10" ht="16.5" x14ac:dyDescent="0.3">
      <c r="A22" s="3"/>
      <c r="B22" s="3"/>
      <c r="C22" s="3"/>
      <c r="D22" s="3"/>
      <c r="E22" s="3"/>
      <c r="F22" s="3"/>
      <c r="G22" s="3"/>
    </row>
    <row r="23" spans="1:10" ht="16.5" x14ac:dyDescent="0.3">
      <c r="A23" s="3"/>
      <c r="B23" s="3"/>
      <c r="C23" s="3"/>
      <c r="D23" s="3"/>
      <c r="E23" s="3"/>
      <c r="F23" s="3"/>
      <c r="G23" s="3"/>
    </row>
    <row r="24" spans="1:10" ht="16.5" x14ac:dyDescent="0.3">
      <c r="A24" s="3"/>
      <c r="B24" s="3"/>
      <c r="C24" s="3"/>
      <c r="D24" s="3"/>
      <c r="E24" s="3"/>
      <c r="F24" s="3"/>
      <c r="G24" s="5"/>
      <c r="H24" s="5"/>
      <c r="I24" s="5"/>
    </row>
    <row r="25" spans="1:10" ht="16.5" x14ac:dyDescent="0.3">
      <c r="A25" s="3"/>
      <c r="B25" s="3"/>
      <c r="C25" s="3"/>
      <c r="D25" s="3"/>
      <c r="E25" s="3"/>
      <c r="F25" s="3"/>
      <c r="G25" s="3"/>
    </row>
    <row r="26" spans="1:10" ht="16.5" x14ac:dyDescent="0.3">
      <c r="A26" s="3"/>
      <c r="B26" s="3"/>
      <c r="C26" s="3"/>
      <c r="D26" s="3"/>
      <c r="E26" s="3"/>
      <c r="F26" s="3"/>
      <c r="G26" s="3"/>
    </row>
    <row r="27" spans="1:10" x14ac:dyDescent="0.25">
      <c r="I27" s="10"/>
    </row>
  </sheetData>
  <sheetProtection algorithmName="SHA-512" hashValue="QlC8woPDGnaytWdO+RwDT7Vw16lUggEFbuF5hNRxNjmtiKNMaEn7z8pAEohTswq4DZ1Jp28e5eC84vosj+9n/A==" saltValue="nA8za33Ju8ufu+XnZn7EPA==" spinCount="100000" sheet="1" objects="1" scenarios="1"/>
  <sortState ref="A3:A11">
    <sortCondition ref="A3"/>
  </sortState>
  <mergeCells count="1">
    <mergeCell ref="A1:C1"/>
  </mergeCells>
  <pageMargins left="0.7" right="0.7" top="0.75" bottom="0.75" header="0.3" footer="0.3"/>
  <pageSetup paperSize="9" scale="82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9">
    <pageSetUpPr fitToPage="1"/>
  </sheetPr>
  <dimension ref="A1:K39"/>
  <sheetViews>
    <sheetView showGridLines="0" showZeros="0" zoomScale="85" zoomScaleNormal="85" workbookViewId="0">
      <selection activeCell="A77" sqref="A77"/>
    </sheetView>
  </sheetViews>
  <sheetFormatPr defaultColWidth="16.7109375" defaultRowHeight="16.5" customHeight="1" x14ac:dyDescent="0.3"/>
  <cols>
    <col min="1" max="5" width="16.7109375" style="1"/>
    <col min="6" max="6" width="1.140625" style="1" customWidth="1"/>
    <col min="7" max="16384" width="16.7109375" style="1"/>
  </cols>
  <sheetData>
    <row r="1" spans="1:11" ht="16.5" customHeight="1" x14ac:dyDescent="0.3">
      <c r="A1" s="168" t="str">
        <f>'Table of Contents'!B36</f>
        <v>Table 1.18</v>
      </c>
      <c r="B1" s="168"/>
      <c r="C1" s="6"/>
      <c r="D1" s="6"/>
      <c r="E1" s="6"/>
      <c r="G1" s="6"/>
      <c r="H1" s="6"/>
      <c r="I1" s="6"/>
      <c r="J1" s="6"/>
      <c r="K1" s="6"/>
    </row>
    <row r="2" spans="1:11" ht="16.5" customHeight="1" x14ac:dyDescent="0.3">
      <c r="A2" s="4" t="str">
        <f>"AIF: "&amp;'Table of Contents'!A36&amp;", "&amp;'Table of Contents'!A3</f>
        <v>AIF: Total Net Sales of ETFs and Funds of Funds, 2017:Q2</v>
      </c>
      <c r="C2" s="6"/>
      <c r="D2" s="6"/>
      <c r="E2" s="6"/>
      <c r="G2" s="6"/>
      <c r="H2" s="6"/>
      <c r="I2" s="6"/>
      <c r="J2" s="6"/>
      <c r="K2" s="6"/>
    </row>
    <row r="3" spans="1:11" ht="16.5" customHeight="1" x14ac:dyDescent="0.3">
      <c r="A3" s="2" t="s">
        <v>76</v>
      </c>
      <c r="C3" s="6"/>
      <c r="D3" s="6"/>
      <c r="E3" s="6"/>
      <c r="G3" s="6"/>
      <c r="H3" s="6"/>
      <c r="I3" s="6"/>
      <c r="J3" s="6"/>
      <c r="K3" s="6"/>
    </row>
    <row r="4" spans="1:11" ht="16.5" customHeight="1" x14ac:dyDescent="0.3">
      <c r="A4" s="2"/>
      <c r="C4" s="6"/>
      <c r="D4" s="6"/>
      <c r="E4" s="6"/>
      <c r="G4" s="6"/>
      <c r="H4" s="6"/>
      <c r="I4" s="6"/>
      <c r="J4" s="6"/>
      <c r="K4" s="6"/>
    </row>
    <row r="5" spans="1:11" ht="16.5" customHeight="1" x14ac:dyDescent="0.3">
      <c r="A5" s="39"/>
      <c r="B5" s="39"/>
      <c r="C5" s="39"/>
      <c r="D5" s="39"/>
      <c r="E5" s="39"/>
      <c r="G5" s="39"/>
      <c r="H5" s="39"/>
      <c r="I5" s="39"/>
      <c r="J5" s="39"/>
      <c r="K5" s="39"/>
    </row>
    <row r="6" spans="1:11" ht="16.5" customHeight="1" x14ac:dyDescent="0.3">
      <c r="A6" s="39"/>
      <c r="B6" s="51" t="s">
        <v>168</v>
      </c>
      <c r="C6" s="51"/>
      <c r="D6" s="51"/>
      <c r="E6" s="51"/>
      <c r="F6" s="38"/>
      <c r="G6" s="51" t="s">
        <v>169</v>
      </c>
      <c r="H6" s="51"/>
      <c r="I6" s="51"/>
      <c r="J6" s="51"/>
      <c r="K6" s="51"/>
    </row>
    <row r="7" spans="1:11" ht="16.5" customHeight="1" thickBot="1" x14ac:dyDescent="0.35">
      <c r="A7" s="39"/>
      <c r="B7" s="158" t="s">
        <v>80</v>
      </c>
      <c r="C7" s="159" t="s">
        <v>83</v>
      </c>
      <c r="D7" s="159" t="s">
        <v>84</v>
      </c>
      <c r="E7" s="159" t="s">
        <v>85</v>
      </c>
      <c r="F7" s="53"/>
      <c r="G7" s="158" t="s">
        <v>80</v>
      </c>
      <c r="H7" s="159" t="s">
        <v>83</v>
      </c>
      <c r="I7" s="159" t="s">
        <v>86</v>
      </c>
      <c r="J7" s="159" t="s">
        <v>87</v>
      </c>
      <c r="K7" s="159" t="s">
        <v>85</v>
      </c>
    </row>
    <row r="8" spans="1:11" ht="16.5" customHeight="1" x14ac:dyDescent="0.3">
      <c r="A8" s="46" t="s">
        <v>223</v>
      </c>
      <c r="B8" s="6">
        <v>0</v>
      </c>
      <c r="C8" s="102">
        <v>0</v>
      </c>
      <c r="D8" s="102">
        <v>0</v>
      </c>
      <c r="E8" s="6">
        <v>0</v>
      </c>
      <c r="F8" s="108"/>
      <c r="G8" s="6">
        <v>-32.551000000000002</v>
      </c>
      <c r="H8" s="102">
        <v>9.2880000000000003</v>
      </c>
      <c r="I8" s="102">
        <v>-32.365000000000002</v>
      </c>
      <c r="J8" s="102">
        <v>-11.247999999999999</v>
      </c>
      <c r="K8" s="6">
        <v>1.774</v>
      </c>
    </row>
    <row r="9" spans="1:11" ht="16.5" customHeight="1" x14ac:dyDescent="0.3">
      <c r="A9" s="46" t="s">
        <v>224</v>
      </c>
      <c r="B9" s="100">
        <v>0</v>
      </c>
      <c r="C9" s="94">
        <v>0</v>
      </c>
      <c r="D9" s="94">
        <v>0</v>
      </c>
      <c r="E9" s="100">
        <v>0</v>
      </c>
      <c r="F9" s="108"/>
      <c r="G9" s="100">
        <v>0</v>
      </c>
      <c r="H9" s="94">
        <v>0</v>
      </c>
      <c r="I9" s="94">
        <v>0</v>
      </c>
      <c r="J9" s="94">
        <v>0</v>
      </c>
      <c r="K9" s="100">
        <v>0</v>
      </c>
    </row>
    <row r="10" spans="1:11" ht="16.5" customHeight="1" x14ac:dyDescent="0.3">
      <c r="A10" s="46" t="s">
        <v>225</v>
      </c>
      <c r="B10" s="6">
        <v>0</v>
      </c>
      <c r="C10" s="102">
        <v>0</v>
      </c>
      <c r="D10" s="102">
        <v>0</v>
      </c>
      <c r="E10" s="6">
        <v>0</v>
      </c>
      <c r="F10" s="108"/>
      <c r="G10" s="6">
        <v>0</v>
      </c>
      <c r="H10" s="102">
        <v>0</v>
      </c>
      <c r="I10" s="102">
        <v>0</v>
      </c>
      <c r="J10" s="102">
        <v>0</v>
      </c>
      <c r="K10" s="6">
        <v>0</v>
      </c>
    </row>
    <row r="11" spans="1:11" ht="16.5" customHeight="1" x14ac:dyDescent="0.3">
      <c r="A11" s="46" t="s">
        <v>226</v>
      </c>
      <c r="B11" s="100">
        <v>0</v>
      </c>
      <c r="C11" s="94">
        <v>0</v>
      </c>
      <c r="D11" s="94">
        <v>0</v>
      </c>
      <c r="E11" s="100">
        <v>0</v>
      </c>
      <c r="F11" s="108"/>
      <c r="G11" s="100">
        <v>0</v>
      </c>
      <c r="H11" s="94">
        <v>0</v>
      </c>
      <c r="I11" s="94">
        <v>0</v>
      </c>
      <c r="J11" s="94">
        <v>0</v>
      </c>
      <c r="K11" s="100">
        <v>0</v>
      </c>
    </row>
    <row r="12" spans="1:11" ht="16.5" customHeight="1" x14ac:dyDescent="0.3">
      <c r="A12" s="46" t="s">
        <v>227</v>
      </c>
      <c r="B12" s="6">
        <v>0</v>
      </c>
      <c r="C12" s="102">
        <v>0</v>
      </c>
      <c r="D12" s="102">
        <v>0</v>
      </c>
      <c r="E12" s="6">
        <v>0</v>
      </c>
      <c r="F12" s="108"/>
      <c r="G12" s="6">
        <v>0</v>
      </c>
      <c r="H12" s="102">
        <v>0</v>
      </c>
      <c r="I12" s="102">
        <v>0</v>
      </c>
      <c r="J12" s="102">
        <v>0</v>
      </c>
      <c r="K12" s="6">
        <v>0</v>
      </c>
    </row>
    <row r="13" spans="1:11" ht="16.5" customHeight="1" x14ac:dyDescent="0.3">
      <c r="A13" s="46" t="s">
        <v>228</v>
      </c>
      <c r="B13" s="100">
        <v>0</v>
      </c>
      <c r="C13" s="94">
        <v>0</v>
      </c>
      <c r="D13" s="94">
        <v>0</v>
      </c>
      <c r="E13" s="100">
        <v>0</v>
      </c>
      <c r="F13" s="108"/>
      <c r="G13" s="100">
        <v>0</v>
      </c>
      <c r="H13" s="94">
        <v>0</v>
      </c>
      <c r="I13" s="94">
        <v>0</v>
      </c>
      <c r="J13" s="94">
        <v>0</v>
      </c>
      <c r="K13" s="100">
        <v>0</v>
      </c>
    </row>
    <row r="14" spans="1:11" ht="16.5" customHeight="1" x14ac:dyDescent="0.3">
      <c r="A14" s="46" t="s">
        <v>229</v>
      </c>
      <c r="B14" s="6">
        <v>0</v>
      </c>
      <c r="C14" s="102">
        <v>0</v>
      </c>
      <c r="D14" s="102">
        <v>0</v>
      </c>
      <c r="E14" s="6">
        <v>0</v>
      </c>
      <c r="F14" s="108"/>
      <c r="G14" s="6">
        <v>4064.12</v>
      </c>
      <c r="H14" s="102">
        <v>1237.03</v>
      </c>
      <c r="I14" s="102">
        <v>1062.54</v>
      </c>
      <c r="J14" s="102">
        <v>1686.96</v>
      </c>
      <c r="K14" s="6">
        <v>77.59</v>
      </c>
    </row>
    <row r="15" spans="1:11" ht="16.5" customHeight="1" x14ac:dyDescent="0.3">
      <c r="A15" s="46" t="s">
        <v>230</v>
      </c>
      <c r="B15" s="100">
        <v>0</v>
      </c>
      <c r="C15" s="94">
        <v>0</v>
      </c>
      <c r="D15" s="94">
        <v>0</v>
      </c>
      <c r="E15" s="100">
        <v>0</v>
      </c>
      <c r="F15" s="108"/>
      <c r="G15" s="100">
        <v>-36.655732200000003</v>
      </c>
      <c r="H15" s="94">
        <v>-135.51655</v>
      </c>
      <c r="I15" s="94">
        <v>98.860817679999997</v>
      </c>
      <c r="J15" s="94">
        <v>0</v>
      </c>
      <c r="K15" s="100">
        <v>0</v>
      </c>
    </row>
    <row r="16" spans="1:11" ht="16.5" customHeight="1" x14ac:dyDescent="0.3">
      <c r="A16" s="46" t="s">
        <v>231</v>
      </c>
      <c r="B16" s="6">
        <v>0</v>
      </c>
      <c r="C16" s="102">
        <v>0</v>
      </c>
      <c r="D16" s="102">
        <v>0</v>
      </c>
      <c r="E16" s="6">
        <v>0</v>
      </c>
      <c r="F16" s="108"/>
      <c r="G16" s="6">
        <v>0</v>
      </c>
      <c r="H16" s="102">
        <v>0</v>
      </c>
      <c r="I16" s="102">
        <v>0</v>
      </c>
      <c r="J16" s="102">
        <v>0</v>
      </c>
      <c r="K16" s="6">
        <v>0</v>
      </c>
    </row>
    <row r="17" spans="1:11" ht="16.5" customHeight="1" x14ac:dyDescent="0.3">
      <c r="A17" s="46" t="s">
        <v>232</v>
      </c>
      <c r="B17" s="100">
        <v>0</v>
      </c>
      <c r="C17" s="94">
        <v>0</v>
      </c>
      <c r="D17" s="94">
        <v>0</v>
      </c>
      <c r="E17" s="100">
        <v>0</v>
      </c>
      <c r="F17" s="108"/>
      <c r="G17" s="100">
        <v>1787.21</v>
      </c>
      <c r="H17" s="94">
        <v>61.747999999999998</v>
      </c>
      <c r="I17" s="94">
        <v>-0.222</v>
      </c>
      <c r="J17" s="94">
        <v>1516.5139999999999</v>
      </c>
      <c r="K17" s="100">
        <v>209.17</v>
      </c>
    </row>
    <row r="18" spans="1:11" ht="16.5" customHeight="1" x14ac:dyDescent="0.3">
      <c r="A18" s="46" t="s">
        <v>233</v>
      </c>
      <c r="B18" s="6">
        <v>0</v>
      </c>
      <c r="C18" s="102">
        <v>0</v>
      </c>
      <c r="D18" s="102">
        <v>0</v>
      </c>
      <c r="E18" s="6">
        <v>0</v>
      </c>
      <c r="F18" s="108"/>
      <c r="G18" s="6">
        <v>0</v>
      </c>
      <c r="H18" s="102">
        <v>0</v>
      </c>
      <c r="I18" s="102">
        <v>0</v>
      </c>
      <c r="J18" s="102">
        <v>0</v>
      </c>
      <c r="K18" s="6">
        <v>0</v>
      </c>
    </row>
    <row r="19" spans="1:11" ht="16.5" customHeight="1" x14ac:dyDescent="0.3">
      <c r="A19" s="46" t="s">
        <v>234</v>
      </c>
      <c r="B19" s="100">
        <v>-5.97</v>
      </c>
      <c r="C19" s="94">
        <v>-5.97</v>
      </c>
      <c r="D19" s="94">
        <v>0</v>
      </c>
      <c r="E19" s="100">
        <v>0</v>
      </c>
      <c r="F19" s="108"/>
      <c r="G19" s="100">
        <v>268.10000000000002</v>
      </c>
      <c r="H19" s="94">
        <v>9.7200000000000006</v>
      </c>
      <c r="I19" s="94">
        <v>4.55</v>
      </c>
      <c r="J19" s="94">
        <v>92.19</v>
      </c>
      <c r="K19" s="100">
        <v>161.63999999999999</v>
      </c>
    </row>
    <row r="20" spans="1:11" ht="16.5" customHeight="1" x14ac:dyDescent="0.3">
      <c r="A20" s="46" t="s">
        <v>235</v>
      </c>
      <c r="B20" s="6">
        <v>0</v>
      </c>
      <c r="C20" s="102">
        <v>0</v>
      </c>
      <c r="D20" s="102">
        <v>0</v>
      </c>
      <c r="E20" s="6">
        <v>0</v>
      </c>
      <c r="F20" s="108"/>
      <c r="G20" s="6">
        <v>0</v>
      </c>
      <c r="H20" s="102">
        <v>0</v>
      </c>
      <c r="I20" s="102">
        <v>0</v>
      </c>
      <c r="J20" s="102">
        <v>0</v>
      </c>
      <c r="K20" s="6">
        <v>0</v>
      </c>
    </row>
    <row r="21" spans="1:11" ht="16.5" customHeight="1" x14ac:dyDescent="0.3">
      <c r="A21" s="46" t="s">
        <v>236</v>
      </c>
      <c r="B21" s="100">
        <v>0</v>
      </c>
      <c r="C21" s="94">
        <v>0</v>
      </c>
      <c r="D21" s="94">
        <v>0</v>
      </c>
      <c r="E21" s="100">
        <v>0</v>
      </c>
      <c r="F21" s="108"/>
      <c r="G21" s="100">
        <v>-274.92</v>
      </c>
      <c r="H21" s="94">
        <v>0</v>
      </c>
      <c r="I21" s="94">
        <v>0</v>
      </c>
      <c r="J21" s="94">
        <v>-110.93</v>
      </c>
      <c r="K21" s="100">
        <v>-163.99</v>
      </c>
    </row>
    <row r="22" spans="1:11" ht="16.5" customHeight="1" x14ac:dyDescent="0.3">
      <c r="A22" s="46" t="s">
        <v>237</v>
      </c>
      <c r="B22" s="6">
        <v>0</v>
      </c>
      <c r="C22" s="102">
        <v>0</v>
      </c>
      <c r="D22" s="102">
        <v>0</v>
      </c>
      <c r="E22" s="6">
        <v>0</v>
      </c>
      <c r="F22" s="108"/>
      <c r="G22" s="6">
        <v>14.82</v>
      </c>
      <c r="H22" s="102">
        <v>0</v>
      </c>
      <c r="I22" s="102">
        <v>0</v>
      </c>
      <c r="J22" s="102">
        <v>0</v>
      </c>
      <c r="K22" s="6">
        <v>14.82</v>
      </c>
    </row>
    <row r="23" spans="1:11" ht="16.5" customHeight="1" x14ac:dyDescent="0.3">
      <c r="A23" s="46" t="s">
        <v>238</v>
      </c>
      <c r="B23" s="100">
        <v>0</v>
      </c>
      <c r="C23" s="94">
        <v>0</v>
      </c>
      <c r="D23" s="94">
        <v>0</v>
      </c>
      <c r="E23" s="100">
        <v>0</v>
      </c>
      <c r="F23" s="108"/>
      <c r="G23" s="100">
        <v>1546</v>
      </c>
      <c r="H23" s="94">
        <v>0</v>
      </c>
      <c r="I23" s="94">
        <v>0</v>
      </c>
      <c r="J23" s="94">
        <v>0</v>
      </c>
      <c r="K23" s="100">
        <v>0</v>
      </c>
    </row>
    <row r="24" spans="1:11" ht="16.5" customHeight="1" x14ac:dyDescent="0.3">
      <c r="A24" s="46" t="s">
        <v>239</v>
      </c>
      <c r="B24" s="6">
        <v>0</v>
      </c>
      <c r="C24" s="102">
        <v>0</v>
      </c>
      <c r="D24" s="102">
        <v>0</v>
      </c>
      <c r="E24" s="6">
        <v>0</v>
      </c>
      <c r="F24" s="108"/>
      <c r="G24" s="6">
        <v>32.938000000000002</v>
      </c>
      <c r="H24" s="102">
        <v>-0.03</v>
      </c>
      <c r="I24" s="102">
        <v>0</v>
      </c>
      <c r="J24" s="102">
        <v>0</v>
      </c>
      <c r="K24" s="6">
        <v>32.968000000000004</v>
      </c>
    </row>
    <row r="25" spans="1:11" ht="16.5" customHeight="1" x14ac:dyDescent="0.3">
      <c r="A25" s="46" t="s">
        <v>240</v>
      </c>
      <c r="B25" s="100">
        <v>-28</v>
      </c>
      <c r="C25" s="94">
        <v>0</v>
      </c>
      <c r="D25" s="94">
        <v>0</v>
      </c>
      <c r="E25" s="100">
        <v>0</v>
      </c>
      <c r="F25" s="108"/>
      <c r="G25" s="100">
        <v>1479</v>
      </c>
      <c r="H25" s="94">
        <v>0</v>
      </c>
      <c r="I25" s="94">
        <v>0</v>
      </c>
      <c r="J25" s="94">
        <v>0</v>
      </c>
      <c r="K25" s="100">
        <v>0</v>
      </c>
    </row>
    <row r="26" spans="1:11" ht="16.5" customHeight="1" x14ac:dyDescent="0.3">
      <c r="A26" s="46" t="s">
        <v>241</v>
      </c>
      <c r="B26" s="6">
        <v>0</v>
      </c>
      <c r="C26" s="102">
        <v>0</v>
      </c>
      <c r="D26" s="102">
        <v>0</v>
      </c>
      <c r="E26" s="6">
        <v>0</v>
      </c>
      <c r="F26" s="108"/>
      <c r="G26" s="6">
        <v>0</v>
      </c>
      <c r="H26" s="102">
        <v>0</v>
      </c>
      <c r="I26" s="102">
        <v>0</v>
      </c>
      <c r="J26" s="102">
        <v>0</v>
      </c>
      <c r="K26" s="6">
        <v>0</v>
      </c>
    </row>
    <row r="27" spans="1:11" ht="16.5" customHeight="1" x14ac:dyDescent="0.3">
      <c r="A27" s="46" t="s">
        <v>242</v>
      </c>
      <c r="B27" s="100">
        <v>0</v>
      </c>
      <c r="C27" s="94">
        <v>0</v>
      </c>
      <c r="D27" s="94">
        <v>0</v>
      </c>
      <c r="E27" s="100">
        <v>0</v>
      </c>
      <c r="F27" s="108"/>
      <c r="G27" s="100">
        <v>69.849999999999994</v>
      </c>
      <c r="H27" s="94">
        <v>7.41</v>
      </c>
      <c r="I27" s="94">
        <v>30.5</v>
      </c>
      <c r="J27" s="94">
        <v>43.17</v>
      </c>
      <c r="K27" s="100">
        <v>-11.24</v>
      </c>
    </row>
    <row r="28" spans="1:11" ht="16.5" customHeight="1" x14ac:dyDescent="0.3">
      <c r="A28" s="46" t="s">
        <v>243</v>
      </c>
      <c r="B28" s="6">
        <v>0</v>
      </c>
      <c r="C28" s="102">
        <v>0</v>
      </c>
      <c r="D28" s="102">
        <v>0</v>
      </c>
      <c r="E28" s="6">
        <v>0</v>
      </c>
      <c r="F28" s="108"/>
      <c r="G28" s="6">
        <v>39.171808910000003</v>
      </c>
      <c r="H28" s="102">
        <v>0</v>
      </c>
      <c r="I28" s="102">
        <v>3.69866107</v>
      </c>
      <c r="J28" s="102">
        <v>0.82011869000000004</v>
      </c>
      <c r="K28" s="6">
        <v>34.653029150000002</v>
      </c>
    </row>
    <row r="29" spans="1:11" ht="16.5" customHeight="1" x14ac:dyDescent="0.3">
      <c r="A29" s="46" t="s">
        <v>244</v>
      </c>
      <c r="B29" s="100">
        <v>0</v>
      </c>
      <c r="C29" s="94">
        <v>0</v>
      </c>
      <c r="D29" s="94">
        <v>0</v>
      </c>
      <c r="E29" s="100">
        <v>0</v>
      </c>
      <c r="F29" s="108"/>
      <c r="G29" s="100">
        <v>0</v>
      </c>
      <c r="H29" s="94">
        <v>0</v>
      </c>
      <c r="I29" s="94">
        <v>0</v>
      </c>
      <c r="J29" s="94">
        <v>0</v>
      </c>
      <c r="K29" s="100">
        <v>0</v>
      </c>
    </row>
    <row r="30" spans="1:11" ht="16.5" customHeight="1" x14ac:dyDescent="0.3">
      <c r="A30" s="46" t="s">
        <v>245</v>
      </c>
      <c r="B30" s="6">
        <v>0</v>
      </c>
      <c r="C30" s="102">
        <v>0</v>
      </c>
      <c r="D30" s="102">
        <v>0</v>
      </c>
      <c r="E30" s="6">
        <v>0</v>
      </c>
      <c r="F30" s="108"/>
      <c r="G30" s="6">
        <v>0</v>
      </c>
      <c r="H30" s="102">
        <v>0</v>
      </c>
      <c r="I30" s="102">
        <v>0</v>
      </c>
      <c r="J30" s="102">
        <v>0</v>
      </c>
      <c r="K30" s="6">
        <v>0</v>
      </c>
    </row>
    <row r="31" spans="1:11" ht="16.5" customHeight="1" x14ac:dyDescent="0.3">
      <c r="A31" s="46" t="s">
        <v>246</v>
      </c>
      <c r="B31" s="100">
        <v>0</v>
      </c>
      <c r="C31" s="94">
        <v>0</v>
      </c>
      <c r="D31" s="94">
        <v>0</v>
      </c>
      <c r="E31" s="100">
        <v>0</v>
      </c>
      <c r="F31" s="108"/>
      <c r="G31" s="100">
        <v>0</v>
      </c>
      <c r="H31" s="94">
        <v>0</v>
      </c>
      <c r="I31" s="94">
        <v>0</v>
      </c>
      <c r="J31" s="94">
        <v>0</v>
      </c>
      <c r="K31" s="100">
        <v>0</v>
      </c>
    </row>
    <row r="32" spans="1:11" ht="16.5" customHeight="1" x14ac:dyDescent="0.3">
      <c r="A32" s="46" t="s">
        <v>247</v>
      </c>
      <c r="B32" s="6">
        <v>0</v>
      </c>
      <c r="C32" s="102">
        <v>0</v>
      </c>
      <c r="D32" s="102">
        <v>0</v>
      </c>
      <c r="E32" s="6">
        <v>0</v>
      </c>
      <c r="F32" s="108"/>
      <c r="G32" s="6">
        <v>0</v>
      </c>
      <c r="H32" s="102">
        <v>0</v>
      </c>
      <c r="I32" s="102">
        <v>0</v>
      </c>
      <c r="J32" s="102">
        <v>0</v>
      </c>
      <c r="K32" s="6">
        <v>0</v>
      </c>
    </row>
    <row r="33" spans="1:11" ht="16.5" customHeight="1" x14ac:dyDescent="0.3">
      <c r="A33" s="46" t="s">
        <v>248</v>
      </c>
      <c r="B33" s="100">
        <v>-10.01</v>
      </c>
      <c r="C33" s="94">
        <v>-10.01</v>
      </c>
      <c r="D33" s="94">
        <v>0</v>
      </c>
      <c r="E33" s="100">
        <v>0</v>
      </c>
      <c r="F33" s="108"/>
      <c r="G33" s="100">
        <v>10.83</v>
      </c>
      <c r="H33" s="94">
        <v>-27.45</v>
      </c>
      <c r="I33" s="94">
        <v>-66.650000000000006</v>
      </c>
      <c r="J33" s="94">
        <v>102.77</v>
      </c>
      <c r="K33" s="100">
        <v>2.17</v>
      </c>
    </row>
    <row r="34" spans="1:11" ht="16.5" customHeight="1" x14ac:dyDescent="0.3">
      <c r="A34" s="46" t="s">
        <v>249</v>
      </c>
      <c r="B34" s="6">
        <v>59.34</v>
      </c>
      <c r="C34" s="102">
        <v>0</v>
      </c>
      <c r="D34" s="102">
        <v>0</v>
      </c>
      <c r="E34" s="6">
        <v>59.34</v>
      </c>
      <c r="F34" s="108"/>
      <c r="G34" s="6">
        <v>158.30000000000001</v>
      </c>
      <c r="H34" s="102">
        <v>0</v>
      </c>
      <c r="I34" s="102">
        <v>0</v>
      </c>
      <c r="J34" s="102">
        <v>0</v>
      </c>
      <c r="K34" s="6">
        <v>158.30000000000001</v>
      </c>
    </row>
    <row r="35" spans="1:11" ht="16.5" customHeight="1" x14ac:dyDescent="0.3">
      <c r="A35" s="46" t="s">
        <v>250</v>
      </c>
      <c r="B35" s="100">
        <v>3.63</v>
      </c>
      <c r="C35" s="94">
        <v>0</v>
      </c>
      <c r="D35" s="94">
        <v>0</v>
      </c>
      <c r="E35" s="100">
        <v>0</v>
      </c>
      <c r="F35" s="108"/>
      <c r="G35" s="100">
        <v>46.95</v>
      </c>
      <c r="H35" s="94">
        <v>0</v>
      </c>
      <c r="I35" s="94">
        <v>0</v>
      </c>
      <c r="J35" s="94">
        <v>0.47</v>
      </c>
      <c r="K35" s="100">
        <v>46.48</v>
      </c>
    </row>
    <row r="36" spans="1:11" ht="16.5" customHeight="1" x14ac:dyDescent="0.3">
      <c r="A36" s="46" t="s">
        <v>251</v>
      </c>
      <c r="B36" s="6">
        <v>0</v>
      </c>
      <c r="C36" s="102">
        <v>0</v>
      </c>
      <c r="D36" s="102">
        <v>0</v>
      </c>
      <c r="E36" s="6">
        <v>0</v>
      </c>
      <c r="F36" s="108"/>
      <c r="G36" s="6">
        <v>2022.02</v>
      </c>
      <c r="H36" s="102">
        <v>79.77</v>
      </c>
      <c r="I36" s="102">
        <v>20.58</v>
      </c>
      <c r="J36" s="102">
        <v>1021.25</v>
      </c>
      <c r="K36" s="6">
        <v>900.42</v>
      </c>
    </row>
    <row r="37" spans="1:11" ht="16.5" customHeight="1" x14ac:dyDescent="0.3">
      <c r="A37" s="47" t="s">
        <v>77</v>
      </c>
      <c r="B37" s="103">
        <v>18.989999999999998</v>
      </c>
      <c r="C37" s="97">
        <v>-15.98</v>
      </c>
      <c r="D37" s="97">
        <v>0</v>
      </c>
      <c r="E37" s="103">
        <v>59.34</v>
      </c>
      <c r="F37" s="109"/>
      <c r="G37" s="103">
        <v>11195.18307671</v>
      </c>
      <c r="H37" s="97">
        <v>1241.9694500000001</v>
      </c>
      <c r="I37" s="97">
        <v>1121.4924787499999</v>
      </c>
      <c r="J37" s="97">
        <v>4341.9661186900003</v>
      </c>
      <c r="K37" s="103">
        <v>1464.7550291499999</v>
      </c>
    </row>
    <row r="38" spans="1:11" ht="16.5" customHeight="1" x14ac:dyDescent="0.3">
      <c r="A38" s="6"/>
      <c r="B38" s="6"/>
      <c r="C38" s="6"/>
      <c r="D38" s="6"/>
      <c r="E38" s="6"/>
      <c r="G38" s="6"/>
      <c r="H38" s="6"/>
      <c r="I38" s="6"/>
      <c r="J38" s="6"/>
      <c r="K38" s="6"/>
    </row>
    <row r="39" spans="1:11" ht="16.5" customHeight="1" x14ac:dyDescent="0.3">
      <c r="A39" s="6"/>
      <c r="B39" s="6"/>
      <c r="C39" s="6"/>
      <c r="D39" s="6"/>
      <c r="E39" s="6"/>
      <c r="G39" s="6"/>
      <c r="H39" s="6"/>
      <c r="I39" s="6"/>
      <c r="J39" s="6"/>
      <c r="K39" s="6"/>
    </row>
  </sheetData>
  <sheetProtection algorithmName="SHA-512" hashValue="QCPOZFjmxCrChfdNfkEeuWtOmraQXkr2UqnsZ1ihDtYi9HYiTapIy7wsfb5hp/O1d3MvckYErxCK3OFC1ZXVFQ==" saltValue="5AUw2cMtZvspXkdJo47XTQ==" spinCount="100000" sheet="1" objects="1" scenarios="1"/>
  <mergeCells count="1">
    <mergeCell ref="A1:B1"/>
  </mergeCells>
  <conditionalFormatting sqref="B8:K37">
    <cfRule type="cellIs" dxfId="307" priority="7" operator="between">
      <formula>0</formula>
      <formula>0.1</formula>
    </cfRule>
    <cfRule type="cellIs" dxfId="306" priority="8" operator="lessThan">
      <formula>0</formula>
    </cfRule>
    <cfRule type="cellIs" dxfId="305" priority="9" operator="greaterThanOrEqual">
      <formula>0.1</formula>
    </cfRule>
  </conditionalFormatting>
  <conditionalFormatting sqref="A1:XFD6 A38:XFD1048576 B8:XFD37 A7 F7 L7:XFD7">
    <cfRule type="cellIs" dxfId="304" priority="6" operator="between">
      <formula>-0.1</formula>
      <formula>0</formula>
    </cfRule>
  </conditionalFormatting>
  <conditionalFormatting sqref="A8:A37">
    <cfRule type="cellIs" dxfId="303" priority="5" operator="between">
      <formula>-0.1</formula>
      <formula>0</formula>
    </cfRule>
  </conditionalFormatting>
  <conditionalFormatting sqref="C7:E7">
    <cfRule type="cellIs" dxfId="302" priority="4" operator="between">
      <formula>-0.1</formula>
      <formula>0</formula>
    </cfRule>
  </conditionalFormatting>
  <conditionalFormatting sqref="H7:K7">
    <cfRule type="cellIs" dxfId="301" priority="3" operator="between">
      <formula>-0.1</formula>
      <formula>0</formula>
    </cfRule>
  </conditionalFormatting>
  <conditionalFormatting sqref="B7">
    <cfRule type="cellIs" dxfId="300" priority="2" operator="between">
      <formula>-0.1</formula>
      <formula>0</formula>
    </cfRule>
  </conditionalFormatting>
  <conditionalFormatting sqref="G7">
    <cfRule type="cellIs" dxfId="299" priority="1" operator="between">
      <formula>-0.1</formula>
      <formula>0</formula>
    </cfRule>
  </conditionalFormatting>
  <pageMargins left="0.7" right="0.7" top="0.75" bottom="0.75" header="0.3" footer="0.3"/>
  <pageSetup paperSize="9" scale="77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0">
    <pageSetUpPr fitToPage="1"/>
  </sheetPr>
  <dimension ref="A1:K39"/>
  <sheetViews>
    <sheetView showGridLines="0" showZeros="0" zoomScale="85" zoomScaleNormal="85" workbookViewId="0">
      <selection activeCell="A77" sqref="A77"/>
    </sheetView>
  </sheetViews>
  <sheetFormatPr defaultColWidth="16.7109375" defaultRowHeight="16.5" customHeight="1" x14ac:dyDescent="0.3"/>
  <cols>
    <col min="1" max="1" width="16.7109375" style="1"/>
    <col min="2" max="2" width="18" style="1" customWidth="1"/>
    <col min="3" max="16384" width="16.7109375" style="1"/>
  </cols>
  <sheetData>
    <row r="1" spans="1:11" ht="16.5" customHeight="1" x14ac:dyDescent="0.3">
      <c r="A1" s="168" t="str">
        <f>'Table of Contents'!B37</f>
        <v>Table 1.19</v>
      </c>
      <c r="B1" s="168"/>
      <c r="C1" s="6"/>
      <c r="D1" s="6"/>
      <c r="E1" s="6"/>
      <c r="F1" s="6"/>
      <c r="G1" s="6"/>
      <c r="H1" s="6"/>
      <c r="I1" s="6"/>
      <c r="J1" s="6"/>
    </row>
    <row r="2" spans="1:11" ht="16.5" customHeight="1" x14ac:dyDescent="0.3">
      <c r="A2" s="4" t="str">
        <f>"AIF: "&amp;'Table of Contents'!A37&amp;", "&amp;'Table of Contents'!A3</f>
        <v>AIF: Total Net Sales of Institutional Funds, 2017:Q2</v>
      </c>
      <c r="C2" s="6"/>
      <c r="D2" s="6"/>
      <c r="E2" s="6"/>
      <c r="F2" s="6"/>
      <c r="G2" s="6"/>
      <c r="H2" s="6"/>
      <c r="I2" s="6"/>
      <c r="J2" s="6"/>
    </row>
    <row r="3" spans="1:11" ht="16.5" customHeight="1" x14ac:dyDescent="0.3">
      <c r="A3" s="2" t="s">
        <v>76</v>
      </c>
      <c r="C3" s="6"/>
      <c r="D3" s="6"/>
      <c r="E3" s="6"/>
      <c r="F3" s="6"/>
      <c r="G3" s="6"/>
      <c r="H3" s="6"/>
      <c r="I3" s="6"/>
      <c r="J3" s="6"/>
    </row>
    <row r="4" spans="1:11" ht="16.5" customHeight="1" x14ac:dyDescent="0.3">
      <c r="A4" s="2"/>
      <c r="C4" s="6"/>
      <c r="D4" s="6"/>
      <c r="E4" s="6"/>
      <c r="F4" s="6"/>
      <c r="G4" s="6"/>
      <c r="H4" s="6"/>
      <c r="I4" s="6"/>
      <c r="J4" s="6"/>
    </row>
    <row r="5" spans="1:11" ht="16.5" customHeight="1" x14ac:dyDescent="0.3">
      <c r="A5" s="39"/>
      <c r="B5" s="39"/>
      <c r="C5" s="39"/>
      <c r="D5" s="39"/>
      <c r="E5" s="39"/>
      <c r="F5" s="39"/>
      <c r="G5" s="39"/>
      <c r="H5" s="39"/>
      <c r="I5" s="39"/>
      <c r="J5" s="39"/>
    </row>
    <row r="6" spans="1:11" ht="16.5" customHeight="1" x14ac:dyDescent="0.3">
      <c r="B6" s="51" t="s">
        <v>170</v>
      </c>
      <c r="C6" s="51"/>
      <c r="D6" s="51"/>
      <c r="E6" s="51"/>
      <c r="F6" s="51"/>
      <c r="G6" s="51"/>
      <c r="H6" s="51"/>
      <c r="I6" s="51"/>
      <c r="J6" s="51"/>
      <c r="K6" s="51"/>
    </row>
    <row r="7" spans="1:11" ht="16.5" customHeight="1" thickBot="1" x14ac:dyDescent="0.35">
      <c r="A7" s="39"/>
      <c r="B7" s="158" t="s">
        <v>80</v>
      </c>
      <c r="C7" s="159" t="s">
        <v>83</v>
      </c>
      <c r="D7" s="159" t="s">
        <v>86</v>
      </c>
      <c r="E7" s="159" t="s">
        <v>87</v>
      </c>
      <c r="F7" s="159" t="s">
        <v>142</v>
      </c>
      <c r="G7" s="159" t="s">
        <v>144</v>
      </c>
      <c r="H7" s="159" t="s">
        <v>145</v>
      </c>
      <c r="I7" s="159" t="s">
        <v>93</v>
      </c>
      <c r="J7" s="159" t="s">
        <v>94</v>
      </c>
      <c r="K7" s="159" t="s">
        <v>85</v>
      </c>
    </row>
    <row r="8" spans="1:11" ht="16.5" customHeight="1" x14ac:dyDescent="0.3">
      <c r="A8" s="46" t="s">
        <v>223</v>
      </c>
      <c r="B8" s="6">
        <v>307.45800000000003</v>
      </c>
      <c r="C8" s="102">
        <v>4.3410000000000002</v>
      </c>
      <c r="D8" s="102">
        <v>320.68799999999999</v>
      </c>
      <c r="E8" s="102">
        <v>-39.731000000000002</v>
      </c>
      <c r="F8" s="102">
        <v>0</v>
      </c>
      <c r="G8" s="102">
        <v>22.16</v>
      </c>
      <c r="H8" s="102">
        <v>0</v>
      </c>
      <c r="I8" s="102">
        <v>0</v>
      </c>
      <c r="J8" s="102">
        <v>0</v>
      </c>
      <c r="K8" s="6">
        <v>0</v>
      </c>
    </row>
    <row r="9" spans="1:11" ht="16.5" customHeight="1" x14ac:dyDescent="0.3">
      <c r="A9" s="46" t="s">
        <v>224</v>
      </c>
      <c r="B9" s="100">
        <v>0</v>
      </c>
      <c r="C9" s="94">
        <v>0</v>
      </c>
      <c r="D9" s="94">
        <v>0</v>
      </c>
      <c r="E9" s="94">
        <v>0</v>
      </c>
      <c r="F9" s="94">
        <v>0</v>
      </c>
      <c r="G9" s="94">
        <v>0</v>
      </c>
      <c r="H9" s="94">
        <v>0</v>
      </c>
      <c r="I9" s="94">
        <v>0</v>
      </c>
      <c r="J9" s="94">
        <v>0</v>
      </c>
      <c r="K9" s="100">
        <v>0</v>
      </c>
    </row>
    <row r="10" spans="1:11" ht="16.5" customHeight="1" x14ac:dyDescent="0.3">
      <c r="A10" s="46" t="s">
        <v>225</v>
      </c>
      <c r="B10" s="6">
        <v>0</v>
      </c>
      <c r="C10" s="102">
        <v>0</v>
      </c>
      <c r="D10" s="102">
        <v>0</v>
      </c>
      <c r="E10" s="102">
        <v>0</v>
      </c>
      <c r="F10" s="102">
        <v>0</v>
      </c>
      <c r="G10" s="102">
        <v>0</v>
      </c>
      <c r="H10" s="102">
        <v>0</v>
      </c>
      <c r="I10" s="102">
        <v>0</v>
      </c>
      <c r="J10" s="102">
        <v>0</v>
      </c>
      <c r="K10" s="6">
        <v>0</v>
      </c>
    </row>
    <row r="11" spans="1:11" ht="16.5" customHeight="1" x14ac:dyDescent="0.3">
      <c r="A11" s="46" t="s">
        <v>226</v>
      </c>
      <c r="B11" s="100">
        <v>0</v>
      </c>
      <c r="C11" s="94">
        <v>0</v>
      </c>
      <c r="D11" s="94">
        <v>0</v>
      </c>
      <c r="E11" s="94">
        <v>0</v>
      </c>
      <c r="F11" s="94">
        <v>0</v>
      </c>
      <c r="G11" s="94">
        <v>0</v>
      </c>
      <c r="H11" s="94">
        <v>0</v>
      </c>
      <c r="I11" s="94">
        <v>0</v>
      </c>
      <c r="J11" s="94">
        <v>0</v>
      </c>
      <c r="K11" s="100">
        <v>0</v>
      </c>
    </row>
    <row r="12" spans="1:11" ht="16.5" customHeight="1" x14ac:dyDescent="0.3">
      <c r="A12" s="46" t="s">
        <v>227</v>
      </c>
      <c r="B12" s="6">
        <v>0</v>
      </c>
      <c r="C12" s="102">
        <v>0</v>
      </c>
      <c r="D12" s="102">
        <v>0</v>
      </c>
      <c r="E12" s="102">
        <v>0</v>
      </c>
      <c r="F12" s="102">
        <v>0</v>
      </c>
      <c r="G12" s="102">
        <v>0</v>
      </c>
      <c r="H12" s="102">
        <v>0</v>
      </c>
      <c r="I12" s="102">
        <v>0</v>
      </c>
      <c r="J12" s="102">
        <v>0</v>
      </c>
      <c r="K12" s="6">
        <v>0</v>
      </c>
    </row>
    <row r="13" spans="1:11" ht="16.5" customHeight="1" x14ac:dyDescent="0.3">
      <c r="A13" s="46" t="s">
        <v>228</v>
      </c>
      <c r="B13" s="100">
        <v>0</v>
      </c>
      <c r="C13" s="94">
        <v>0</v>
      </c>
      <c r="D13" s="94">
        <v>0</v>
      </c>
      <c r="E13" s="94">
        <v>0</v>
      </c>
      <c r="F13" s="94">
        <v>0</v>
      </c>
      <c r="G13" s="94">
        <v>0</v>
      </c>
      <c r="H13" s="94">
        <v>0</v>
      </c>
      <c r="I13" s="94">
        <v>0</v>
      </c>
      <c r="J13" s="94">
        <v>0</v>
      </c>
      <c r="K13" s="100">
        <v>0</v>
      </c>
    </row>
    <row r="14" spans="1:11" ht="16.5" customHeight="1" x14ac:dyDescent="0.3">
      <c r="A14" s="46" t="s">
        <v>229</v>
      </c>
      <c r="B14" s="6">
        <v>-179.85</v>
      </c>
      <c r="C14" s="102">
        <v>-4.32</v>
      </c>
      <c r="D14" s="102">
        <v>-2.15</v>
      </c>
      <c r="E14" s="102">
        <v>-83.01</v>
      </c>
      <c r="F14" s="102">
        <v>0.05</v>
      </c>
      <c r="G14" s="102">
        <v>0</v>
      </c>
      <c r="H14" s="102">
        <v>-5.32</v>
      </c>
      <c r="I14" s="102">
        <v>23.29</v>
      </c>
      <c r="J14" s="102">
        <v>0</v>
      </c>
      <c r="K14" s="6">
        <v>-108.38</v>
      </c>
    </row>
    <row r="15" spans="1:11" ht="16.5" customHeight="1" x14ac:dyDescent="0.3">
      <c r="A15" s="46" t="s">
        <v>230</v>
      </c>
      <c r="B15" s="100">
        <v>0</v>
      </c>
      <c r="C15" s="94">
        <v>0</v>
      </c>
      <c r="D15" s="94">
        <v>0</v>
      </c>
      <c r="E15" s="94">
        <v>0</v>
      </c>
      <c r="F15" s="94">
        <v>0</v>
      </c>
      <c r="G15" s="94">
        <v>0</v>
      </c>
      <c r="H15" s="94">
        <v>0</v>
      </c>
      <c r="I15" s="94">
        <v>0</v>
      </c>
      <c r="J15" s="94">
        <v>0</v>
      </c>
      <c r="K15" s="100">
        <v>0</v>
      </c>
    </row>
    <row r="16" spans="1:11" ht="16.5" customHeight="1" x14ac:dyDescent="0.3">
      <c r="A16" s="46" t="s">
        <v>231</v>
      </c>
      <c r="B16" s="6">
        <v>0</v>
      </c>
      <c r="C16" s="102">
        <v>0</v>
      </c>
      <c r="D16" s="102">
        <v>0</v>
      </c>
      <c r="E16" s="102">
        <v>0</v>
      </c>
      <c r="F16" s="102">
        <v>0</v>
      </c>
      <c r="G16" s="102">
        <v>0</v>
      </c>
      <c r="H16" s="102">
        <v>0</v>
      </c>
      <c r="I16" s="102">
        <v>0</v>
      </c>
      <c r="J16" s="102">
        <v>0</v>
      </c>
      <c r="K16" s="6">
        <v>0</v>
      </c>
    </row>
    <row r="17" spans="1:11" ht="16.5" customHeight="1" x14ac:dyDescent="0.3">
      <c r="A17" s="46" t="s">
        <v>232</v>
      </c>
      <c r="B17" s="100">
        <v>17097.465</v>
      </c>
      <c r="C17" s="94">
        <v>2087.6509999999998</v>
      </c>
      <c r="D17" s="94">
        <v>2904.848</v>
      </c>
      <c r="E17" s="94">
        <v>5834.0129999999999</v>
      </c>
      <c r="F17" s="94">
        <v>-0.22700000000000001</v>
      </c>
      <c r="G17" s="94">
        <v>1780.075</v>
      </c>
      <c r="H17" s="94">
        <v>0</v>
      </c>
      <c r="I17" s="94">
        <v>0</v>
      </c>
      <c r="J17" s="94">
        <v>41.420999999999999</v>
      </c>
      <c r="K17" s="100">
        <v>4449.6840000000002</v>
      </c>
    </row>
    <row r="18" spans="1:11" ht="16.5" customHeight="1" x14ac:dyDescent="0.3">
      <c r="A18" s="46" t="s">
        <v>233</v>
      </c>
      <c r="B18" s="6">
        <v>0</v>
      </c>
      <c r="C18" s="102">
        <v>0</v>
      </c>
      <c r="D18" s="102">
        <v>0</v>
      </c>
      <c r="E18" s="102">
        <v>0</v>
      </c>
      <c r="F18" s="102">
        <v>0</v>
      </c>
      <c r="G18" s="102">
        <v>0</v>
      </c>
      <c r="H18" s="102">
        <v>0</v>
      </c>
      <c r="I18" s="102">
        <v>0</v>
      </c>
      <c r="J18" s="102">
        <v>0</v>
      </c>
      <c r="K18" s="6">
        <v>0</v>
      </c>
    </row>
    <row r="19" spans="1:11" ht="16.5" customHeight="1" x14ac:dyDescent="0.3">
      <c r="A19" s="46" t="s">
        <v>234</v>
      </c>
      <c r="B19" s="100">
        <v>16.41</v>
      </c>
      <c r="C19" s="94">
        <v>-3.16</v>
      </c>
      <c r="D19" s="94">
        <v>2.54</v>
      </c>
      <c r="E19" s="94">
        <v>-1.82</v>
      </c>
      <c r="F19" s="94">
        <v>3.7</v>
      </c>
      <c r="G19" s="94">
        <v>8.76</v>
      </c>
      <c r="H19" s="94">
        <v>0</v>
      </c>
      <c r="I19" s="94">
        <v>0</v>
      </c>
      <c r="J19" s="94">
        <v>6.83</v>
      </c>
      <c r="K19" s="100">
        <v>-0.43</v>
      </c>
    </row>
    <row r="20" spans="1:11" ht="16.5" customHeight="1" x14ac:dyDescent="0.3">
      <c r="A20" s="46" t="s">
        <v>235</v>
      </c>
      <c r="B20" s="6">
        <v>21400</v>
      </c>
      <c r="C20" s="102">
        <v>0</v>
      </c>
      <c r="D20" s="102">
        <v>0</v>
      </c>
      <c r="E20" s="102">
        <v>0</v>
      </c>
      <c r="F20" s="102">
        <v>0</v>
      </c>
      <c r="G20" s="102">
        <v>0</v>
      </c>
      <c r="H20" s="102">
        <v>0</v>
      </c>
      <c r="I20" s="102">
        <v>0</v>
      </c>
      <c r="J20" s="102">
        <v>0</v>
      </c>
      <c r="K20" s="6">
        <v>0</v>
      </c>
    </row>
    <row r="21" spans="1:11" ht="16.5" customHeight="1" x14ac:dyDescent="0.3">
      <c r="A21" s="46" t="s">
        <v>236</v>
      </c>
      <c r="B21" s="100">
        <v>-49.09</v>
      </c>
      <c r="C21" s="94">
        <v>0</v>
      </c>
      <c r="D21" s="94">
        <v>0</v>
      </c>
      <c r="E21" s="94">
        <v>0</v>
      </c>
      <c r="F21" s="94">
        <v>0</v>
      </c>
      <c r="G21" s="94">
        <v>0</v>
      </c>
      <c r="H21" s="94">
        <v>0</v>
      </c>
      <c r="I21" s="94">
        <v>0</v>
      </c>
      <c r="J21" s="94">
        <v>-49.09</v>
      </c>
      <c r="K21" s="100">
        <v>0</v>
      </c>
    </row>
    <row r="22" spans="1:11" ht="16.5" customHeight="1" x14ac:dyDescent="0.3">
      <c r="A22" s="46" t="s">
        <v>237</v>
      </c>
      <c r="B22" s="6">
        <v>0.06</v>
      </c>
      <c r="C22" s="102">
        <v>0</v>
      </c>
      <c r="D22" s="102">
        <v>0</v>
      </c>
      <c r="E22" s="102">
        <v>0</v>
      </c>
      <c r="F22" s="102">
        <v>0</v>
      </c>
      <c r="G22" s="102">
        <v>0</v>
      </c>
      <c r="H22" s="102">
        <v>0</v>
      </c>
      <c r="I22" s="102">
        <v>0</v>
      </c>
      <c r="J22" s="102">
        <v>0</v>
      </c>
      <c r="K22" s="6">
        <v>0.06</v>
      </c>
    </row>
    <row r="23" spans="1:11" ht="16.5" customHeight="1" x14ac:dyDescent="0.3">
      <c r="A23" s="46" t="s">
        <v>238</v>
      </c>
      <c r="B23" s="100">
        <v>7789</v>
      </c>
      <c r="C23" s="94">
        <v>-186</v>
      </c>
      <c r="D23" s="94">
        <v>245</v>
      </c>
      <c r="E23" s="94">
        <v>424.99999999999898</v>
      </c>
      <c r="F23" s="94">
        <v>218</v>
      </c>
      <c r="G23" s="94">
        <v>1325</v>
      </c>
      <c r="H23" s="94">
        <v>0</v>
      </c>
      <c r="I23" s="94">
        <v>1669</v>
      </c>
      <c r="J23" s="94">
        <v>0</v>
      </c>
      <c r="K23" s="100">
        <v>4093</v>
      </c>
    </row>
    <row r="24" spans="1:11" ht="16.5" customHeight="1" x14ac:dyDescent="0.3">
      <c r="A24" s="46" t="s">
        <v>239</v>
      </c>
      <c r="B24" s="6">
        <v>9.8981905000000001</v>
      </c>
      <c r="C24" s="102">
        <v>11.923</v>
      </c>
      <c r="D24" s="102">
        <v>-9.1585979999999996</v>
      </c>
      <c r="E24" s="102">
        <v>15.956439639999999</v>
      </c>
      <c r="F24" s="102">
        <v>0</v>
      </c>
      <c r="G24" s="102">
        <v>-24.383842000000001</v>
      </c>
      <c r="H24" s="102">
        <v>0</v>
      </c>
      <c r="I24" s="102">
        <v>11.073</v>
      </c>
      <c r="J24" s="102">
        <v>9.3160000000000007</v>
      </c>
      <c r="K24" s="6">
        <v>-4.8278091400000003</v>
      </c>
    </row>
    <row r="25" spans="1:11" ht="16.5" customHeight="1" x14ac:dyDescent="0.3">
      <c r="A25" s="46" t="s">
        <v>240</v>
      </c>
      <c r="B25" s="100">
        <v>0</v>
      </c>
      <c r="C25" s="94">
        <v>0</v>
      </c>
      <c r="D25" s="94">
        <v>0</v>
      </c>
      <c r="E25" s="94">
        <v>0</v>
      </c>
      <c r="F25" s="94">
        <v>0</v>
      </c>
      <c r="G25" s="94">
        <v>0</v>
      </c>
      <c r="H25" s="94">
        <v>0</v>
      </c>
      <c r="I25" s="94">
        <v>0</v>
      </c>
      <c r="J25" s="94">
        <v>0</v>
      </c>
      <c r="K25" s="100">
        <v>0</v>
      </c>
    </row>
    <row r="26" spans="1:11" ht="16.5" customHeight="1" x14ac:dyDescent="0.3">
      <c r="A26" s="46" t="s">
        <v>241</v>
      </c>
      <c r="B26" s="6">
        <v>0</v>
      </c>
      <c r="C26" s="102">
        <v>0</v>
      </c>
      <c r="D26" s="102">
        <v>0</v>
      </c>
      <c r="E26" s="102">
        <v>0</v>
      </c>
      <c r="F26" s="102">
        <v>0</v>
      </c>
      <c r="G26" s="102">
        <v>0</v>
      </c>
      <c r="H26" s="102">
        <v>0</v>
      </c>
      <c r="I26" s="102">
        <v>0</v>
      </c>
      <c r="J26" s="102">
        <v>0</v>
      </c>
      <c r="K26" s="6">
        <v>0</v>
      </c>
    </row>
    <row r="27" spans="1:11" ht="16.5" customHeight="1" x14ac:dyDescent="0.3">
      <c r="A27" s="46" t="s">
        <v>242</v>
      </c>
      <c r="B27" s="100">
        <v>0</v>
      </c>
      <c r="C27" s="94">
        <v>0</v>
      </c>
      <c r="D27" s="94">
        <v>0</v>
      </c>
      <c r="E27" s="94">
        <v>0</v>
      </c>
      <c r="F27" s="94">
        <v>0</v>
      </c>
      <c r="G27" s="94">
        <v>0</v>
      </c>
      <c r="H27" s="94">
        <v>0</v>
      </c>
      <c r="I27" s="94">
        <v>0</v>
      </c>
      <c r="J27" s="94">
        <v>0</v>
      </c>
      <c r="K27" s="100">
        <v>0</v>
      </c>
    </row>
    <row r="28" spans="1:11" ht="16.5" customHeight="1" x14ac:dyDescent="0.3">
      <c r="A28" s="46" t="s">
        <v>243</v>
      </c>
      <c r="B28" s="6">
        <v>0</v>
      </c>
      <c r="C28" s="102">
        <v>0</v>
      </c>
      <c r="D28" s="102">
        <v>0</v>
      </c>
      <c r="E28" s="102">
        <v>0</v>
      </c>
      <c r="F28" s="102">
        <v>0</v>
      </c>
      <c r="G28" s="102">
        <v>0</v>
      </c>
      <c r="H28" s="102">
        <v>0</v>
      </c>
      <c r="I28" s="102">
        <v>0</v>
      </c>
      <c r="J28" s="102">
        <v>0</v>
      </c>
      <c r="K28" s="6">
        <v>0</v>
      </c>
    </row>
    <row r="29" spans="1:11" ht="16.5" customHeight="1" x14ac:dyDescent="0.3">
      <c r="A29" s="46" t="s">
        <v>244</v>
      </c>
      <c r="B29" s="100">
        <v>0</v>
      </c>
      <c r="C29" s="94">
        <v>0</v>
      </c>
      <c r="D29" s="94">
        <v>0</v>
      </c>
      <c r="E29" s="94">
        <v>0</v>
      </c>
      <c r="F29" s="94">
        <v>0</v>
      </c>
      <c r="G29" s="94">
        <v>0</v>
      </c>
      <c r="H29" s="94">
        <v>0</v>
      </c>
      <c r="I29" s="94">
        <v>0</v>
      </c>
      <c r="J29" s="94">
        <v>0</v>
      </c>
      <c r="K29" s="100">
        <v>0</v>
      </c>
    </row>
    <row r="30" spans="1:11" ht="16.5" customHeight="1" x14ac:dyDescent="0.3">
      <c r="A30" s="46" t="s">
        <v>245</v>
      </c>
      <c r="B30" s="6">
        <v>2.62</v>
      </c>
      <c r="C30" s="102">
        <v>1.55</v>
      </c>
      <c r="D30" s="102">
        <v>0.56999999999999995</v>
      </c>
      <c r="E30" s="102">
        <v>0.5</v>
      </c>
      <c r="F30" s="102">
        <v>0</v>
      </c>
      <c r="G30" s="102">
        <v>0</v>
      </c>
      <c r="H30" s="102">
        <v>0</v>
      </c>
      <c r="I30" s="102">
        <v>0</v>
      </c>
      <c r="J30" s="102">
        <v>0</v>
      </c>
      <c r="K30" s="6">
        <v>0</v>
      </c>
    </row>
    <row r="31" spans="1:11" ht="16.5" customHeight="1" x14ac:dyDescent="0.3">
      <c r="A31" s="46" t="s">
        <v>246</v>
      </c>
      <c r="B31" s="100">
        <v>0</v>
      </c>
      <c r="C31" s="94">
        <v>0</v>
      </c>
      <c r="D31" s="94">
        <v>0</v>
      </c>
      <c r="E31" s="94">
        <v>0</v>
      </c>
      <c r="F31" s="94">
        <v>0</v>
      </c>
      <c r="G31" s="94">
        <v>0</v>
      </c>
      <c r="H31" s="94">
        <v>0</v>
      </c>
      <c r="I31" s="94">
        <v>0</v>
      </c>
      <c r="J31" s="94">
        <v>0</v>
      </c>
      <c r="K31" s="100">
        <v>0</v>
      </c>
    </row>
    <row r="32" spans="1:11" ht="16.5" customHeight="1" x14ac:dyDescent="0.3">
      <c r="A32" s="46" t="s">
        <v>247</v>
      </c>
      <c r="B32" s="6">
        <v>0</v>
      </c>
      <c r="C32" s="102">
        <v>0</v>
      </c>
      <c r="D32" s="102">
        <v>0</v>
      </c>
      <c r="E32" s="102">
        <v>0</v>
      </c>
      <c r="F32" s="102">
        <v>0</v>
      </c>
      <c r="G32" s="102">
        <v>0</v>
      </c>
      <c r="H32" s="102">
        <v>0</v>
      </c>
      <c r="I32" s="102">
        <v>0</v>
      </c>
      <c r="J32" s="102">
        <v>0</v>
      </c>
      <c r="K32" s="6">
        <v>0</v>
      </c>
    </row>
    <row r="33" spans="1:11" ht="16.5" customHeight="1" x14ac:dyDescent="0.3">
      <c r="A33" s="46" t="s">
        <v>248</v>
      </c>
      <c r="B33" s="100">
        <v>0</v>
      </c>
      <c r="C33" s="94">
        <v>0</v>
      </c>
      <c r="D33" s="94">
        <v>0</v>
      </c>
      <c r="E33" s="94">
        <v>0</v>
      </c>
      <c r="F33" s="94">
        <v>0</v>
      </c>
      <c r="G33" s="94">
        <v>0</v>
      </c>
      <c r="H33" s="94">
        <v>0</v>
      </c>
      <c r="I33" s="94">
        <v>0</v>
      </c>
      <c r="J33" s="94">
        <v>0</v>
      </c>
      <c r="K33" s="100">
        <v>0</v>
      </c>
    </row>
    <row r="34" spans="1:11" ht="16.5" customHeight="1" x14ac:dyDescent="0.3">
      <c r="A34" s="46" t="s">
        <v>249</v>
      </c>
      <c r="B34" s="6">
        <v>-438.3</v>
      </c>
      <c r="C34" s="102">
        <v>0</v>
      </c>
      <c r="D34" s="102">
        <v>0</v>
      </c>
      <c r="E34" s="102">
        <v>0</v>
      </c>
      <c r="F34" s="102">
        <v>0</v>
      </c>
      <c r="G34" s="102">
        <v>509.51</v>
      </c>
      <c r="H34" s="102">
        <v>0</v>
      </c>
      <c r="I34" s="102">
        <v>0</v>
      </c>
      <c r="J34" s="102">
        <v>25.36</v>
      </c>
      <c r="K34" s="6">
        <v>-973.17</v>
      </c>
    </row>
    <row r="35" spans="1:11" ht="16.5" customHeight="1" x14ac:dyDescent="0.3">
      <c r="A35" s="46" t="s">
        <v>250</v>
      </c>
      <c r="B35" s="100">
        <v>0</v>
      </c>
      <c r="C35" s="94">
        <v>0</v>
      </c>
      <c r="D35" s="94">
        <v>0</v>
      </c>
      <c r="E35" s="94">
        <v>0</v>
      </c>
      <c r="F35" s="94">
        <v>0</v>
      </c>
      <c r="G35" s="94">
        <v>0</v>
      </c>
      <c r="H35" s="94">
        <v>0</v>
      </c>
      <c r="I35" s="94">
        <v>0</v>
      </c>
      <c r="J35" s="94">
        <v>0</v>
      </c>
      <c r="K35" s="100">
        <v>0</v>
      </c>
    </row>
    <row r="36" spans="1:11" ht="16.5" customHeight="1" x14ac:dyDescent="0.3">
      <c r="A36" s="46" t="s">
        <v>251</v>
      </c>
      <c r="B36" s="6">
        <v>0</v>
      </c>
      <c r="C36" s="102">
        <v>0</v>
      </c>
      <c r="D36" s="102">
        <v>0</v>
      </c>
      <c r="E36" s="102">
        <v>0</v>
      </c>
      <c r="F36" s="102">
        <v>0</v>
      </c>
      <c r="G36" s="102">
        <v>0</v>
      </c>
      <c r="H36" s="102">
        <v>0</v>
      </c>
      <c r="I36" s="102">
        <v>0</v>
      </c>
      <c r="J36" s="102">
        <v>0</v>
      </c>
      <c r="K36" s="6">
        <v>0</v>
      </c>
    </row>
    <row r="37" spans="1:11" ht="16.5" customHeight="1" x14ac:dyDescent="0.3">
      <c r="A37" s="47" t="s">
        <v>77</v>
      </c>
      <c r="B37" s="103">
        <v>45955.671190499997</v>
      </c>
      <c r="C37" s="97">
        <v>1911.9849999999899</v>
      </c>
      <c r="D37" s="97">
        <v>3462.3374020000001</v>
      </c>
      <c r="E37" s="97">
        <v>6150.9084396399903</v>
      </c>
      <c r="F37" s="97">
        <v>221.523</v>
      </c>
      <c r="G37" s="97">
        <v>3621.1211579999999</v>
      </c>
      <c r="H37" s="97">
        <v>-5.32</v>
      </c>
      <c r="I37" s="97">
        <v>1703.3630000000001</v>
      </c>
      <c r="J37" s="97">
        <v>33.836999999999897</v>
      </c>
      <c r="K37" s="103">
        <v>7455.9361908600004</v>
      </c>
    </row>
    <row r="38" spans="1:11" ht="16.5" customHeight="1" x14ac:dyDescent="0.3">
      <c r="A38" s="6"/>
      <c r="B38" s="6"/>
      <c r="C38" s="6"/>
      <c r="D38" s="6"/>
      <c r="E38" s="6"/>
      <c r="F38" s="6"/>
      <c r="G38" s="6"/>
      <c r="H38" s="6"/>
      <c r="I38" s="6"/>
      <c r="J38" s="6"/>
    </row>
    <row r="39" spans="1:11" ht="16.5" customHeight="1" x14ac:dyDescent="0.3">
      <c r="A39" s="6"/>
      <c r="B39" s="6"/>
      <c r="C39" s="6"/>
      <c r="D39" s="6"/>
      <c r="E39" s="6"/>
      <c r="F39" s="6"/>
      <c r="G39" s="6"/>
      <c r="H39" s="6"/>
      <c r="I39" s="6"/>
      <c r="J39" s="6"/>
    </row>
  </sheetData>
  <sheetProtection algorithmName="SHA-512" hashValue="3ln1SxIgXVEkdWX//bWuDjQ2y1pfeWtvxQbcfjAG4GIdfLbenUiMF8DMGRbZfAbmNuUlkYHTCGoWFzfPF5FIyQ==" saltValue="1xpyPpi3cBN6qV+N2fqRSg==" spinCount="100000" sheet="1" objects="1" scenarios="1"/>
  <mergeCells count="1">
    <mergeCell ref="A1:B1"/>
  </mergeCells>
  <conditionalFormatting sqref="B8:K37">
    <cfRule type="cellIs" dxfId="298" priority="5" operator="between">
      <formula>0</formula>
      <formula>0.1</formula>
    </cfRule>
    <cfRule type="cellIs" dxfId="297" priority="6" operator="lessThan">
      <formula>0</formula>
    </cfRule>
    <cfRule type="cellIs" dxfId="296" priority="7" operator="greaterThanOrEqual">
      <formula>0.1</formula>
    </cfRule>
  </conditionalFormatting>
  <conditionalFormatting sqref="A1:XFD6 A38:XFD1048576 B8:XFD37 A7 L7:XFD7">
    <cfRule type="cellIs" dxfId="295" priority="4" operator="between">
      <formula>-0.1</formula>
      <formula>0</formula>
    </cfRule>
  </conditionalFormatting>
  <conditionalFormatting sqref="A8:A37">
    <cfRule type="cellIs" dxfId="294" priority="3" operator="between">
      <formula>-0.1</formula>
      <formula>0</formula>
    </cfRule>
  </conditionalFormatting>
  <conditionalFormatting sqref="C7:K7">
    <cfRule type="cellIs" dxfId="293" priority="2" operator="between">
      <formula>-0.1</formula>
      <formula>0</formula>
    </cfRule>
  </conditionalFormatting>
  <conditionalFormatting sqref="B7">
    <cfRule type="cellIs" dxfId="292" priority="1" operator="between">
      <formula>-0.1</formula>
      <formula>0</formula>
    </cfRule>
  </conditionalFormatting>
  <pageMargins left="0.7" right="0.7" top="0.75" bottom="0.75" header="0.3" footer="0.3"/>
  <pageSetup paperSize="9" scale="70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1">
    <pageSetUpPr fitToPage="1"/>
  </sheetPr>
  <dimension ref="A1:J37"/>
  <sheetViews>
    <sheetView showGridLines="0" showZeros="0" zoomScale="85" zoomScaleNormal="85" workbookViewId="0">
      <selection activeCell="A77" sqref="A77"/>
    </sheetView>
  </sheetViews>
  <sheetFormatPr defaultColWidth="16.7109375" defaultRowHeight="16.5" customHeight="1" x14ac:dyDescent="0.25"/>
  <cols>
    <col min="1" max="2" width="16.7109375" style="41"/>
    <col min="3" max="3" width="16.7109375" style="41" customWidth="1"/>
    <col min="4" max="16384" width="16.7109375" style="41"/>
  </cols>
  <sheetData>
    <row r="1" spans="1:10" ht="16.5" customHeight="1" x14ac:dyDescent="0.25">
      <c r="A1" s="168" t="str">
        <f>'Table of Contents'!B40</f>
        <v>Table 1.20</v>
      </c>
      <c r="B1" s="168"/>
      <c r="C1" s="40"/>
    </row>
    <row r="2" spans="1:10" ht="16.5" customHeight="1" x14ac:dyDescent="0.3">
      <c r="A2" s="4" t="str">
        <f>"AIF: "&amp;'Table of Contents'!A40&amp;", "&amp;'Table of Contents'!A3</f>
        <v>AIF: Total Sales, 2017:Q2</v>
      </c>
      <c r="B2" s="1"/>
      <c r="C2" s="42"/>
      <c r="D2" s="43"/>
    </row>
    <row r="3" spans="1:10" ht="16.5" customHeight="1" x14ac:dyDescent="0.3">
      <c r="A3" s="2" t="s">
        <v>76</v>
      </c>
      <c r="B3" s="1"/>
      <c r="C3" s="42"/>
    </row>
    <row r="4" spans="1:10" ht="16.5" customHeight="1" x14ac:dyDescent="0.25">
      <c r="A4" s="42"/>
      <c r="B4" s="42"/>
      <c r="C4" s="42"/>
    </row>
    <row r="5" spans="1:10" ht="16.5" customHeight="1" x14ac:dyDescent="0.25">
      <c r="A5" s="42"/>
      <c r="B5" s="42"/>
      <c r="C5" s="42"/>
    </row>
    <row r="6" spans="1:10" ht="16.5" customHeight="1" x14ac:dyDescent="0.3">
      <c r="A6" s="44"/>
      <c r="B6" s="51" t="s">
        <v>171</v>
      </c>
      <c r="C6" s="51"/>
      <c r="D6" s="51"/>
      <c r="E6" s="51"/>
      <c r="F6" s="51"/>
      <c r="G6" s="51"/>
      <c r="H6" s="51"/>
      <c r="I6" s="51"/>
      <c r="J6" s="51"/>
    </row>
    <row r="7" spans="1:10" ht="16.5" customHeight="1" thickBot="1" x14ac:dyDescent="0.35">
      <c r="A7" s="38"/>
      <c r="B7" s="158" t="s">
        <v>80</v>
      </c>
      <c r="C7" s="159" t="s">
        <v>83</v>
      </c>
      <c r="D7" s="159" t="s">
        <v>86</v>
      </c>
      <c r="E7" s="159" t="s">
        <v>87</v>
      </c>
      <c r="F7" s="159" t="s">
        <v>172</v>
      </c>
      <c r="G7" s="159" t="s">
        <v>143</v>
      </c>
      <c r="H7" s="159" t="s">
        <v>81</v>
      </c>
      <c r="I7" s="159" t="s">
        <v>144</v>
      </c>
      <c r="J7" s="159" t="s">
        <v>85</v>
      </c>
    </row>
    <row r="8" spans="1:10" ht="16.5" customHeight="1" x14ac:dyDescent="0.3">
      <c r="A8" s="46" t="s">
        <v>223</v>
      </c>
      <c r="B8" s="6">
        <v>0</v>
      </c>
      <c r="C8" s="102">
        <v>0</v>
      </c>
      <c r="D8" s="102">
        <v>0</v>
      </c>
      <c r="E8" s="102">
        <v>0</v>
      </c>
      <c r="F8" s="102">
        <v>0</v>
      </c>
      <c r="G8" s="102">
        <v>0</v>
      </c>
      <c r="H8" s="102">
        <v>0</v>
      </c>
      <c r="I8" s="105">
        <v>0</v>
      </c>
      <c r="J8" s="6">
        <v>0</v>
      </c>
    </row>
    <row r="9" spans="1:10" ht="16.5" customHeight="1" x14ac:dyDescent="0.3">
      <c r="A9" s="46" t="s">
        <v>224</v>
      </c>
      <c r="B9" s="100">
        <v>0</v>
      </c>
      <c r="C9" s="94">
        <v>0</v>
      </c>
      <c r="D9" s="94">
        <v>0</v>
      </c>
      <c r="E9" s="94">
        <v>0</v>
      </c>
      <c r="F9" s="94">
        <v>0</v>
      </c>
      <c r="G9" s="94">
        <v>0</v>
      </c>
      <c r="H9" s="94">
        <v>0</v>
      </c>
      <c r="I9" s="93">
        <v>0</v>
      </c>
      <c r="J9" s="100">
        <v>0</v>
      </c>
    </row>
    <row r="10" spans="1:10" ht="16.5" customHeight="1" x14ac:dyDescent="0.3">
      <c r="A10" s="46" t="s">
        <v>225</v>
      </c>
      <c r="B10" s="6">
        <v>0</v>
      </c>
      <c r="C10" s="102">
        <v>0</v>
      </c>
      <c r="D10" s="102">
        <v>0</v>
      </c>
      <c r="E10" s="102">
        <v>0</v>
      </c>
      <c r="F10" s="102">
        <v>0</v>
      </c>
      <c r="G10" s="102">
        <v>0</v>
      </c>
      <c r="H10" s="102">
        <v>0</v>
      </c>
      <c r="I10" s="105">
        <v>0</v>
      </c>
      <c r="J10" s="6">
        <v>0</v>
      </c>
    </row>
    <row r="11" spans="1:10" ht="16.5" customHeight="1" x14ac:dyDescent="0.3">
      <c r="A11" s="46" t="s">
        <v>226</v>
      </c>
      <c r="B11" s="100">
        <v>0</v>
      </c>
      <c r="C11" s="94">
        <v>0</v>
      </c>
      <c r="D11" s="94">
        <v>0</v>
      </c>
      <c r="E11" s="94">
        <v>0</v>
      </c>
      <c r="F11" s="94">
        <v>0</v>
      </c>
      <c r="G11" s="94">
        <v>0</v>
      </c>
      <c r="H11" s="94">
        <v>0</v>
      </c>
      <c r="I11" s="93">
        <v>0</v>
      </c>
      <c r="J11" s="100">
        <v>0</v>
      </c>
    </row>
    <row r="12" spans="1:10" ht="16.5" customHeight="1" x14ac:dyDescent="0.3">
      <c r="A12" s="46" t="s">
        <v>227</v>
      </c>
      <c r="B12" s="6">
        <v>92</v>
      </c>
      <c r="C12" s="102">
        <v>10</v>
      </c>
      <c r="D12" s="102">
        <v>31</v>
      </c>
      <c r="E12" s="102">
        <v>7</v>
      </c>
      <c r="F12" s="102">
        <v>0</v>
      </c>
      <c r="G12" s="102">
        <v>0</v>
      </c>
      <c r="H12" s="102">
        <v>0</v>
      </c>
      <c r="I12" s="105">
        <v>0</v>
      </c>
      <c r="J12" s="6">
        <v>44</v>
      </c>
    </row>
    <row r="13" spans="1:10" ht="16.5" customHeight="1" x14ac:dyDescent="0.3">
      <c r="A13" s="46" t="s">
        <v>228</v>
      </c>
      <c r="B13" s="100">
        <v>70.34</v>
      </c>
      <c r="C13" s="94">
        <v>0</v>
      </c>
      <c r="D13" s="94">
        <v>0</v>
      </c>
      <c r="E13" s="94">
        <v>0</v>
      </c>
      <c r="F13" s="94">
        <v>0</v>
      </c>
      <c r="G13" s="94">
        <v>0</v>
      </c>
      <c r="H13" s="94">
        <v>0</v>
      </c>
      <c r="I13" s="93">
        <v>70.34</v>
      </c>
      <c r="J13" s="100">
        <v>0</v>
      </c>
    </row>
    <row r="14" spans="1:10" ht="16.5" customHeight="1" x14ac:dyDescent="0.3">
      <c r="A14" s="46" t="s">
        <v>229</v>
      </c>
      <c r="B14" s="6">
        <v>9786.5</v>
      </c>
      <c r="C14" s="102">
        <v>3708.01</v>
      </c>
      <c r="D14" s="102">
        <v>2629.54</v>
      </c>
      <c r="E14" s="102">
        <v>3030.01</v>
      </c>
      <c r="F14" s="102">
        <v>217.41</v>
      </c>
      <c r="G14" s="102">
        <v>0</v>
      </c>
      <c r="H14" s="102">
        <v>0</v>
      </c>
      <c r="I14" s="105">
        <v>0</v>
      </c>
      <c r="J14" s="6">
        <v>201.53</v>
      </c>
    </row>
    <row r="15" spans="1:10" ht="16.5" customHeight="1" x14ac:dyDescent="0.3">
      <c r="A15" s="46" t="s">
        <v>230</v>
      </c>
      <c r="B15" s="100">
        <v>0</v>
      </c>
      <c r="C15" s="94">
        <v>0</v>
      </c>
      <c r="D15" s="94">
        <v>0</v>
      </c>
      <c r="E15" s="94">
        <v>0</v>
      </c>
      <c r="F15" s="94">
        <v>0</v>
      </c>
      <c r="G15" s="94">
        <v>0</v>
      </c>
      <c r="H15" s="94">
        <v>0</v>
      </c>
      <c r="I15" s="93">
        <v>0</v>
      </c>
      <c r="J15" s="100">
        <v>0</v>
      </c>
    </row>
    <row r="16" spans="1:10" ht="16.5" customHeight="1" x14ac:dyDescent="0.3">
      <c r="A16" s="46" t="s">
        <v>231</v>
      </c>
      <c r="B16" s="6">
        <v>0</v>
      </c>
      <c r="C16" s="102">
        <v>0</v>
      </c>
      <c r="D16" s="102">
        <v>0</v>
      </c>
      <c r="E16" s="102">
        <v>0</v>
      </c>
      <c r="F16" s="102">
        <v>0</v>
      </c>
      <c r="G16" s="102">
        <v>0</v>
      </c>
      <c r="H16" s="102">
        <v>0</v>
      </c>
      <c r="I16" s="105">
        <v>0</v>
      </c>
      <c r="J16" s="6">
        <v>0</v>
      </c>
    </row>
    <row r="17" spans="1:10" ht="16.5" customHeight="1" x14ac:dyDescent="0.3">
      <c r="A17" s="46" t="s">
        <v>232</v>
      </c>
      <c r="B17" s="100">
        <v>50117.48</v>
      </c>
      <c r="C17" s="94">
        <v>3521.096</v>
      </c>
      <c r="D17" s="94">
        <v>12004.907999999999</v>
      </c>
      <c r="E17" s="94">
        <v>24688.508000000002</v>
      </c>
      <c r="F17" s="94">
        <v>9.0999999999999998E-2</v>
      </c>
      <c r="G17" s="94">
        <v>0</v>
      </c>
      <c r="H17" s="94">
        <v>40.344000000000001</v>
      </c>
      <c r="I17" s="93">
        <v>3932.8110000000001</v>
      </c>
      <c r="J17" s="100">
        <v>5929.7219999999998</v>
      </c>
    </row>
    <row r="18" spans="1:10" ht="16.5" customHeight="1" x14ac:dyDescent="0.3">
      <c r="A18" s="46" t="s">
        <v>233</v>
      </c>
      <c r="B18" s="6">
        <v>0</v>
      </c>
      <c r="C18" s="102">
        <v>0</v>
      </c>
      <c r="D18" s="102">
        <v>0</v>
      </c>
      <c r="E18" s="102">
        <v>0</v>
      </c>
      <c r="F18" s="102">
        <v>0</v>
      </c>
      <c r="G18" s="102">
        <v>0</v>
      </c>
      <c r="H18" s="102">
        <v>0</v>
      </c>
      <c r="I18" s="105">
        <v>0</v>
      </c>
      <c r="J18" s="6">
        <v>0</v>
      </c>
    </row>
    <row r="19" spans="1:10" ht="16.5" customHeight="1" x14ac:dyDescent="0.3">
      <c r="A19" s="46" t="s">
        <v>234</v>
      </c>
      <c r="B19" s="100">
        <v>0</v>
      </c>
      <c r="C19" s="94">
        <v>0</v>
      </c>
      <c r="D19" s="94">
        <v>0</v>
      </c>
      <c r="E19" s="94">
        <v>0</v>
      </c>
      <c r="F19" s="94">
        <v>0</v>
      </c>
      <c r="G19" s="94">
        <v>0</v>
      </c>
      <c r="H19" s="94">
        <v>0</v>
      </c>
      <c r="I19" s="93">
        <v>0</v>
      </c>
      <c r="J19" s="100">
        <v>0</v>
      </c>
    </row>
    <row r="20" spans="1:10" ht="16.5" customHeight="1" x14ac:dyDescent="0.3">
      <c r="A20" s="46" t="s">
        <v>235</v>
      </c>
      <c r="B20" s="6">
        <v>63314</v>
      </c>
      <c r="C20" s="102">
        <v>0</v>
      </c>
      <c r="D20" s="102">
        <v>0</v>
      </c>
      <c r="E20" s="102">
        <v>0</v>
      </c>
      <c r="F20" s="102">
        <v>967</v>
      </c>
      <c r="G20" s="102">
        <v>0</v>
      </c>
      <c r="H20" s="102">
        <v>0</v>
      </c>
      <c r="I20" s="105">
        <v>2262</v>
      </c>
      <c r="J20" s="6">
        <v>60085</v>
      </c>
    </row>
    <row r="21" spans="1:10" ht="16.5" customHeight="1" x14ac:dyDescent="0.3">
      <c r="A21" s="46" t="s">
        <v>236</v>
      </c>
      <c r="B21" s="100">
        <v>74.53</v>
      </c>
      <c r="C21" s="94">
        <v>0</v>
      </c>
      <c r="D21" s="94">
        <v>0</v>
      </c>
      <c r="E21" s="94">
        <v>0</v>
      </c>
      <c r="F21" s="94">
        <v>0</v>
      </c>
      <c r="G21" s="94">
        <v>0</v>
      </c>
      <c r="H21" s="94">
        <v>5.33</v>
      </c>
      <c r="I21" s="93">
        <v>0</v>
      </c>
      <c r="J21" s="100">
        <v>69.2</v>
      </c>
    </row>
    <row r="22" spans="1:10" ht="16.5" customHeight="1" x14ac:dyDescent="0.3">
      <c r="A22" s="46" t="s">
        <v>237</v>
      </c>
      <c r="B22" s="6">
        <v>806.91</v>
      </c>
      <c r="C22" s="102">
        <v>79.260000000000005</v>
      </c>
      <c r="D22" s="102">
        <v>197.8</v>
      </c>
      <c r="E22" s="102">
        <v>322.64999999999998</v>
      </c>
      <c r="F22" s="102">
        <v>0</v>
      </c>
      <c r="G22" s="102">
        <v>0</v>
      </c>
      <c r="H22" s="102">
        <v>5.03</v>
      </c>
      <c r="I22" s="105">
        <v>7.88</v>
      </c>
      <c r="J22" s="6">
        <v>194.29</v>
      </c>
    </row>
    <row r="23" spans="1:10" ht="16.5" customHeight="1" x14ac:dyDescent="0.3">
      <c r="A23" s="46" t="s">
        <v>238</v>
      </c>
      <c r="B23" s="100">
        <v>41799</v>
      </c>
      <c r="C23" s="94">
        <v>2252</v>
      </c>
      <c r="D23" s="94">
        <v>8760</v>
      </c>
      <c r="E23" s="94">
        <v>10996</v>
      </c>
      <c r="F23" s="94">
        <v>4179</v>
      </c>
      <c r="G23" s="94">
        <v>0</v>
      </c>
      <c r="H23" s="94">
        <v>0</v>
      </c>
      <c r="I23" s="93">
        <v>2734</v>
      </c>
      <c r="J23" s="100">
        <v>12878</v>
      </c>
    </row>
    <row r="24" spans="1:10" ht="16.5" customHeight="1" x14ac:dyDescent="0.3">
      <c r="A24" s="46" t="s">
        <v>239</v>
      </c>
      <c r="B24" s="6">
        <v>453.57211000000001</v>
      </c>
      <c r="C24" s="102">
        <v>51.146000000000001</v>
      </c>
      <c r="D24" s="102">
        <v>30.726402</v>
      </c>
      <c r="E24" s="102">
        <v>21.891999999999999</v>
      </c>
      <c r="F24" s="102">
        <v>0</v>
      </c>
      <c r="G24" s="102">
        <v>0</v>
      </c>
      <c r="H24" s="102">
        <v>0.44500000000000001</v>
      </c>
      <c r="I24" s="105">
        <v>22.323</v>
      </c>
      <c r="J24" s="6">
        <v>327.03970800000002</v>
      </c>
    </row>
    <row r="25" spans="1:10" ht="16.5" customHeight="1" x14ac:dyDescent="0.3">
      <c r="A25" s="46" t="s">
        <v>240</v>
      </c>
      <c r="B25" s="100">
        <v>39531</v>
      </c>
      <c r="C25" s="94">
        <v>14157</v>
      </c>
      <c r="D25" s="94">
        <v>14808</v>
      </c>
      <c r="E25" s="94">
        <v>416</v>
      </c>
      <c r="F25" s="94">
        <v>0</v>
      </c>
      <c r="G25" s="94">
        <v>0</v>
      </c>
      <c r="H25" s="94">
        <v>0</v>
      </c>
      <c r="I25" s="93">
        <v>1448</v>
      </c>
      <c r="J25" s="100">
        <v>8702</v>
      </c>
    </row>
    <row r="26" spans="1:10" ht="16.5" customHeight="1" x14ac:dyDescent="0.3">
      <c r="A26" s="46" t="s">
        <v>241</v>
      </c>
      <c r="B26" s="6">
        <v>0</v>
      </c>
      <c r="C26" s="102">
        <v>0</v>
      </c>
      <c r="D26" s="102">
        <v>0</v>
      </c>
      <c r="E26" s="102">
        <v>0</v>
      </c>
      <c r="F26" s="102">
        <v>0</v>
      </c>
      <c r="G26" s="102">
        <v>0</v>
      </c>
      <c r="H26" s="102">
        <v>0</v>
      </c>
      <c r="I26" s="105">
        <v>0</v>
      </c>
      <c r="J26" s="6">
        <v>0</v>
      </c>
    </row>
    <row r="27" spans="1:10" ht="16.5" customHeight="1" x14ac:dyDescent="0.3">
      <c r="A27" s="46" t="s">
        <v>242</v>
      </c>
      <c r="B27" s="100">
        <v>1671.74</v>
      </c>
      <c r="C27" s="94">
        <v>287.08999999999997</v>
      </c>
      <c r="D27" s="94">
        <v>537.99</v>
      </c>
      <c r="E27" s="94">
        <v>250.3</v>
      </c>
      <c r="F27" s="94">
        <v>255.4</v>
      </c>
      <c r="G27" s="94">
        <v>0</v>
      </c>
      <c r="H27" s="94">
        <v>197.98</v>
      </c>
      <c r="I27" s="93">
        <v>26.14</v>
      </c>
      <c r="J27" s="100">
        <v>116.84</v>
      </c>
    </row>
    <row r="28" spans="1:10" ht="16.5" customHeight="1" x14ac:dyDescent="0.3">
      <c r="A28" s="46" t="s">
        <v>243</v>
      </c>
      <c r="B28" s="6">
        <v>347.53650963500002</v>
      </c>
      <c r="C28" s="102">
        <v>0.15280181000000001</v>
      </c>
      <c r="D28" s="102">
        <v>1.9294821900000001</v>
      </c>
      <c r="E28" s="102">
        <v>0.96806963999999995</v>
      </c>
      <c r="F28" s="102">
        <v>116.84251238</v>
      </c>
      <c r="G28" s="102">
        <v>1.2648640200000001</v>
      </c>
      <c r="H28" s="102">
        <v>0</v>
      </c>
      <c r="I28" s="105">
        <v>0</v>
      </c>
      <c r="J28" s="6">
        <v>226.378779595</v>
      </c>
    </row>
    <row r="29" spans="1:10" ht="16.5" customHeight="1" x14ac:dyDescent="0.3">
      <c r="A29" s="46" t="s">
        <v>244</v>
      </c>
      <c r="B29" s="100">
        <v>9.7799999999999994</v>
      </c>
      <c r="C29" s="94">
        <v>0</v>
      </c>
      <c r="D29" s="94">
        <v>0</v>
      </c>
      <c r="E29" s="94">
        <v>6.77</v>
      </c>
      <c r="F29" s="94">
        <v>0</v>
      </c>
      <c r="G29" s="94">
        <v>0</v>
      </c>
      <c r="H29" s="94">
        <v>0.35</v>
      </c>
      <c r="I29" s="93">
        <v>0</v>
      </c>
      <c r="J29" s="100">
        <v>2.66</v>
      </c>
    </row>
    <row r="30" spans="1:10" ht="16.5" customHeight="1" x14ac:dyDescent="0.3">
      <c r="A30" s="46" t="s">
        <v>245</v>
      </c>
      <c r="B30" s="6">
        <v>99.376999999999995</v>
      </c>
      <c r="C30" s="102">
        <v>1.55</v>
      </c>
      <c r="D30" s="102">
        <v>0.62</v>
      </c>
      <c r="E30" s="102">
        <v>35.494999999999997</v>
      </c>
      <c r="F30" s="102">
        <v>3.4550000000000001</v>
      </c>
      <c r="G30" s="102">
        <v>0</v>
      </c>
      <c r="H30" s="102">
        <v>0</v>
      </c>
      <c r="I30" s="105">
        <v>58.256999999999998</v>
      </c>
      <c r="J30" s="6">
        <v>0</v>
      </c>
    </row>
    <row r="31" spans="1:10" ht="16.5" customHeight="1" x14ac:dyDescent="0.3">
      <c r="A31" s="46" t="s">
        <v>246</v>
      </c>
      <c r="B31" s="100">
        <v>0</v>
      </c>
      <c r="C31" s="94">
        <v>0</v>
      </c>
      <c r="D31" s="94">
        <v>0</v>
      </c>
      <c r="E31" s="94">
        <v>0</v>
      </c>
      <c r="F31" s="94">
        <v>0</v>
      </c>
      <c r="G31" s="94">
        <v>0</v>
      </c>
      <c r="H31" s="94">
        <v>0</v>
      </c>
      <c r="I31" s="93">
        <v>0</v>
      </c>
      <c r="J31" s="100">
        <v>0</v>
      </c>
    </row>
    <row r="32" spans="1:10" ht="16.5" customHeight="1" x14ac:dyDescent="0.3">
      <c r="A32" s="46" t="s">
        <v>247</v>
      </c>
      <c r="B32" s="6">
        <v>2479</v>
      </c>
      <c r="C32" s="102">
        <v>1334</v>
      </c>
      <c r="D32" s="102">
        <v>221</v>
      </c>
      <c r="E32" s="102">
        <v>124</v>
      </c>
      <c r="F32" s="102">
        <v>0</v>
      </c>
      <c r="G32" s="102">
        <v>512</v>
      </c>
      <c r="H32" s="102">
        <v>124</v>
      </c>
      <c r="I32" s="105">
        <v>0</v>
      </c>
      <c r="J32" s="6">
        <v>164</v>
      </c>
    </row>
    <row r="33" spans="1:10" ht="16.5" customHeight="1" x14ac:dyDescent="0.3">
      <c r="A33" s="46" t="s">
        <v>248</v>
      </c>
      <c r="B33" s="100">
        <v>1932.46</v>
      </c>
      <c r="C33" s="94">
        <v>731.55</v>
      </c>
      <c r="D33" s="94">
        <v>88.22</v>
      </c>
      <c r="E33" s="94">
        <v>482.47</v>
      </c>
      <c r="F33" s="94">
        <v>1.75</v>
      </c>
      <c r="G33" s="94">
        <v>0</v>
      </c>
      <c r="H33" s="94">
        <v>79.239999999999995</v>
      </c>
      <c r="I33" s="93">
        <v>0</v>
      </c>
      <c r="J33" s="100">
        <v>549.23</v>
      </c>
    </row>
    <row r="34" spans="1:10" ht="16.5" customHeight="1" x14ac:dyDescent="0.3">
      <c r="A34" s="46" t="s">
        <v>249</v>
      </c>
      <c r="B34" s="6">
        <v>4886.38</v>
      </c>
      <c r="C34" s="102">
        <v>0</v>
      </c>
      <c r="D34" s="102">
        <v>0</v>
      </c>
      <c r="E34" s="102">
        <v>0</v>
      </c>
      <c r="F34" s="102">
        <v>0</v>
      </c>
      <c r="G34" s="102">
        <v>0</v>
      </c>
      <c r="H34" s="102">
        <v>0</v>
      </c>
      <c r="I34" s="105">
        <v>653.38</v>
      </c>
      <c r="J34" s="6">
        <v>4233</v>
      </c>
    </row>
    <row r="35" spans="1:10" ht="16.5" customHeight="1" x14ac:dyDescent="0.3">
      <c r="A35" s="46" t="s">
        <v>250</v>
      </c>
      <c r="B35" s="100">
        <v>0</v>
      </c>
      <c r="C35" s="94">
        <v>0</v>
      </c>
      <c r="D35" s="94">
        <v>0</v>
      </c>
      <c r="E35" s="94">
        <v>0</v>
      </c>
      <c r="F35" s="94">
        <v>0</v>
      </c>
      <c r="G35" s="94">
        <v>0</v>
      </c>
      <c r="H35" s="94">
        <v>0</v>
      </c>
      <c r="I35" s="93">
        <v>0</v>
      </c>
      <c r="J35" s="100">
        <v>0</v>
      </c>
    </row>
    <row r="36" spans="1:10" ht="16.5" customHeight="1" x14ac:dyDescent="0.3">
      <c r="A36" s="46" t="s">
        <v>251</v>
      </c>
      <c r="B36" s="6">
        <v>14395.42</v>
      </c>
      <c r="C36" s="102">
        <v>4218.59</v>
      </c>
      <c r="D36" s="102">
        <v>761.75</v>
      </c>
      <c r="E36" s="102">
        <v>5501.84</v>
      </c>
      <c r="F36" s="102">
        <v>10.19</v>
      </c>
      <c r="G36" s="102">
        <v>0</v>
      </c>
      <c r="H36" s="102">
        <v>255.76</v>
      </c>
      <c r="I36" s="105">
        <v>1009.87</v>
      </c>
      <c r="J36" s="6">
        <v>2637.42</v>
      </c>
    </row>
    <row r="37" spans="1:10" ht="16.5" customHeight="1" x14ac:dyDescent="0.3">
      <c r="A37" s="47" t="s">
        <v>77</v>
      </c>
      <c r="B37" s="103">
        <v>231867.02561963501</v>
      </c>
      <c r="C37" s="97">
        <v>30351.444801810001</v>
      </c>
      <c r="D37" s="97">
        <v>40073.483884189998</v>
      </c>
      <c r="E37" s="97">
        <v>45883.90306964</v>
      </c>
      <c r="F37" s="97">
        <v>5751.1385123799901</v>
      </c>
      <c r="G37" s="97">
        <v>513.26486402</v>
      </c>
      <c r="H37" s="97">
        <v>708.47900000000004</v>
      </c>
      <c r="I37" s="96">
        <v>12225.0009999999</v>
      </c>
      <c r="J37" s="103">
        <v>96360.310487594907</v>
      </c>
    </row>
  </sheetData>
  <sheetProtection algorithmName="SHA-512" hashValue="PE9MQk38oLqXtnTmWRl0GZKXPnrG938hZ3ijjO5huKrFXtfw3t6SBKwmqSkVXspdF09uecfNX1GdMNc2AyfhJw==" saltValue="bBflxk2EfuhLWkXgGnu8Mg==" spinCount="100000" sheet="1" objects="1" scenarios="1"/>
  <mergeCells count="1">
    <mergeCell ref="A1:B1"/>
  </mergeCells>
  <conditionalFormatting sqref="B8:J37">
    <cfRule type="cellIs" dxfId="291" priority="5" operator="between">
      <formula>0</formula>
      <formula>0.1</formula>
    </cfRule>
    <cfRule type="cellIs" dxfId="290" priority="6" operator="lessThan">
      <formula>0</formula>
    </cfRule>
    <cfRule type="cellIs" dxfId="289" priority="7" operator="greaterThanOrEqual">
      <formula>0.1</formula>
    </cfRule>
  </conditionalFormatting>
  <conditionalFormatting sqref="A1:XFD6 A38:XFD1048576 B8:XFD37 A7 K7:XFD7">
    <cfRule type="cellIs" dxfId="288" priority="4" operator="between">
      <formula>-0.1</formula>
      <formula>0</formula>
    </cfRule>
  </conditionalFormatting>
  <conditionalFormatting sqref="A8:A37">
    <cfRule type="cellIs" dxfId="287" priority="3" operator="between">
      <formula>-0.1</formula>
      <formula>0</formula>
    </cfRule>
  </conditionalFormatting>
  <conditionalFormatting sqref="C7:J7">
    <cfRule type="cellIs" dxfId="286" priority="2" operator="between">
      <formula>-0.1</formula>
      <formula>0</formula>
    </cfRule>
  </conditionalFormatting>
  <conditionalFormatting sqref="B7">
    <cfRule type="cellIs" dxfId="285" priority="1" operator="between">
      <formula>-0.1</formula>
      <formula>0</formula>
    </cfRule>
  </conditionalFormatting>
  <pageMargins left="0.7" right="0.7" top="0.75" bottom="0.75" header="0.3" footer="0.3"/>
  <pageSetup paperSize="9" scale="78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2">
    <pageSetUpPr fitToPage="1"/>
  </sheetPr>
  <dimension ref="A1:M39"/>
  <sheetViews>
    <sheetView showGridLines="0" showZeros="0" zoomScale="85" zoomScaleNormal="85" workbookViewId="0">
      <selection activeCell="A77" sqref="A77"/>
    </sheetView>
  </sheetViews>
  <sheetFormatPr defaultColWidth="16.7109375" defaultRowHeight="16.5" customHeight="1" x14ac:dyDescent="0.3"/>
  <cols>
    <col min="1" max="10" width="16.7109375" style="1"/>
    <col min="11" max="11" width="1.140625" style="54" customWidth="1"/>
    <col min="12" max="16384" width="16.7109375" style="1"/>
  </cols>
  <sheetData>
    <row r="1" spans="1:13" ht="16.5" customHeight="1" x14ac:dyDescent="0.3">
      <c r="A1" s="168" t="str">
        <f>'Table of Contents'!B41</f>
        <v>Table 1.21</v>
      </c>
      <c r="B1" s="168"/>
      <c r="C1" s="6"/>
      <c r="D1" s="6"/>
      <c r="E1" s="6"/>
      <c r="F1" s="6"/>
      <c r="G1" s="6"/>
      <c r="H1" s="6"/>
      <c r="I1" s="6"/>
      <c r="J1" s="6"/>
    </row>
    <row r="2" spans="1:13" ht="16.5" customHeight="1" x14ac:dyDescent="0.3">
      <c r="A2" s="4" t="str">
        <f>"AIF: "&amp;'Table of Contents'!A41&amp;", "&amp;'Table of Contents'!A3</f>
        <v>AIF: Total Sales of Other Funds, 2017:Q2</v>
      </c>
      <c r="C2" s="6"/>
      <c r="D2" s="6"/>
      <c r="E2" s="6"/>
      <c r="F2" s="6"/>
      <c r="G2" s="6"/>
      <c r="H2" s="6"/>
      <c r="I2" s="6"/>
      <c r="J2" s="6"/>
    </row>
    <row r="3" spans="1:13" ht="16.5" customHeight="1" x14ac:dyDescent="0.3">
      <c r="A3" s="2" t="s">
        <v>76</v>
      </c>
      <c r="C3" s="6"/>
      <c r="D3" s="6"/>
      <c r="E3" s="6"/>
      <c r="F3" s="6"/>
      <c r="G3" s="6"/>
      <c r="H3" s="6"/>
      <c r="I3" s="6"/>
      <c r="J3" s="6"/>
    </row>
    <row r="4" spans="1:13" ht="16.5" customHeight="1" x14ac:dyDescent="0.3">
      <c r="A4" s="2"/>
      <c r="C4" s="6"/>
      <c r="D4" s="6"/>
      <c r="E4" s="6"/>
      <c r="F4" s="6"/>
      <c r="G4" s="6"/>
      <c r="H4" s="6"/>
      <c r="I4" s="6"/>
      <c r="J4" s="6"/>
    </row>
    <row r="5" spans="1:13" ht="16.5" customHeight="1" x14ac:dyDescent="0.3">
      <c r="A5" s="39"/>
      <c r="C5" s="39"/>
      <c r="D5" s="39"/>
      <c r="E5" s="39"/>
      <c r="F5" s="39"/>
      <c r="G5" s="39"/>
      <c r="H5" s="39"/>
      <c r="I5" s="39"/>
      <c r="J5" s="39"/>
    </row>
    <row r="6" spans="1:13" ht="16.5" customHeight="1" x14ac:dyDescent="0.3">
      <c r="A6" s="6"/>
      <c r="B6" s="51" t="s">
        <v>195</v>
      </c>
      <c r="C6" s="51"/>
      <c r="D6" s="51"/>
      <c r="E6" s="51"/>
      <c r="F6" s="51"/>
      <c r="G6" s="51"/>
      <c r="H6" s="51"/>
      <c r="I6" s="51"/>
      <c r="J6" s="51"/>
      <c r="K6" s="50"/>
      <c r="L6" s="55" t="s">
        <v>98</v>
      </c>
      <c r="M6" s="51"/>
    </row>
    <row r="7" spans="1:13" ht="16.5" customHeight="1" thickBot="1" x14ac:dyDescent="0.35">
      <c r="A7" s="39"/>
      <c r="B7" s="158" t="s">
        <v>80</v>
      </c>
      <c r="C7" s="159" t="s">
        <v>88</v>
      </c>
      <c r="D7" s="159" t="s">
        <v>89</v>
      </c>
      <c r="E7" s="159" t="s">
        <v>90</v>
      </c>
      <c r="F7" s="159" t="s">
        <v>91</v>
      </c>
      <c r="G7" s="159" t="s">
        <v>92</v>
      </c>
      <c r="H7" s="159" t="s">
        <v>93</v>
      </c>
      <c r="I7" s="159" t="s">
        <v>94</v>
      </c>
      <c r="J7" s="159" t="s">
        <v>85</v>
      </c>
      <c r="K7" s="50"/>
      <c r="L7" s="159" t="s">
        <v>95</v>
      </c>
      <c r="M7" s="159" t="s">
        <v>96</v>
      </c>
    </row>
    <row r="8" spans="1:13" ht="16.5" customHeight="1" x14ac:dyDescent="0.3">
      <c r="A8" s="46" t="s">
        <v>223</v>
      </c>
      <c r="B8" s="6">
        <v>0</v>
      </c>
      <c r="C8" s="102">
        <v>0</v>
      </c>
      <c r="D8" s="102">
        <v>0</v>
      </c>
      <c r="E8" s="102">
        <v>0</v>
      </c>
      <c r="F8" s="102">
        <v>0</v>
      </c>
      <c r="G8" s="102">
        <v>0</v>
      </c>
      <c r="H8" s="102">
        <v>0</v>
      </c>
      <c r="I8" s="102">
        <v>0</v>
      </c>
      <c r="J8" s="6">
        <v>0</v>
      </c>
      <c r="K8" s="108" t="e">
        <f>#REF!</f>
        <v>#REF!</v>
      </c>
      <c r="L8" s="105">
        <v>0</v>
      </c>
      <c r="M8" s="6">
        <v>0</v>
      </c>
    </row>
    <row r="9" spans="1:13" ht="16.5" customHeight="1" x14ac:dyDescent="0.3">
      <c r="A9" s="46" t="s">
        <v>224</v>
      </c>
      <c r="B9" s="100">
        <v>0</v>
      </c>
      <c r="C9" s="94">
        <v>0</v>
      </c>
      <c r="D9" s="94">
        <v>0</v>
      </c>
      <c r="E9" s="94">
        <v>0</v>
      </c>
      <c r="F9" s="94">
        <v>0</v>
      </c>
      <c r="G9" s="94">
        <v>0</v>
      </c>
      <c r="H9" s="94">
        <v>0</v>
      </c>
      <c r="I9" s="94">
        <v>0</v>
      </c>
      <c r="J9" s="100">
        <v>0</v>
      </c>
      <c r="K9" s="108" t="e">
        <f>#REF!</f>
        <v>#REF!</v>
      </c>
      <c r="L9" s="93">
        <v>0</v>
      </c>
      <c r="M9" s="100">
        <v>0</v>
      </c>
    </row>
    <row r="10" spans="1:13" ht="16.5" customHeight="1" x14ac:dyDescent="0.3">
      <c r="A10" s="46" t="s">
        <v>225</v>
      </c>
      <c r="B10" s="6">
        <v>0</v>
      </c>
      <c r="C10" s="102">
        <v>0</v>
      </c>
      <c r="D10" s="102">
        <v>0</v>
      </c>
      <c r="E10" s="102">
        <v>0</v>
      </c>
      <c r="F10" s="102">
        <v>0</v>
      </c>
      <c r="G10" s="102">
        <v>0</v>
      </c>
      <c r="H10" s="102">
        <v>0</v>
      </c>
      <c r="I10" s="102">
        <v>0</v>
      </c>
      <c r="J10" s="6">
        <v>0</v>
      </c>
      <c r="K10" s="108" t="e">
        <f>#REF!</f>
        <v>#REF!</v>
      </c>
      <c r="L10" s="105">
        <v>0</v>
      </c>
      <c r="M10" s="6">
        <v>0</v>
      </c>
    </row>
    <row r="11" spans="1:13" ht="16.5" customHeight="1" x14ac:dyDescent="0.3">
      <c r="A11" s="46" t="s">
        <v>226</v>
      </c>
      <c r="B11" s="100">
        <v>0</v>
      </c>
      <c r="C11" s="94">
        <v>0</v>
      </c>
      <c r="D11" s="94">
        <v>0</v>
      </c>
      <c r="E11" s="94">
        <v>0</v>
      </c>
      <c r="F11" s="94">
        <v>0</v>
      </c>
      <c r="G11" s="94">
        <v>0</v>
      </c>
      <c r="H11" s="94">
        <v>0</v>
      </c>
      <c r="I11" s="94">
        <v>0</v>
      </c>
      <c r="J11" s="100">
        <v>0</v>
      </c>
      <c r="K11" s="108" t="e">
        <f>#REF!</f>
        <v>#REF!</v>
      </c>
      <c r="L11" s="93">
        <v>0</v>
      </c>
      <c r="M11" s="100">
        <v>0</v>
      </c>
    </row>
    <row r="12" spans="1:13" ht="16.5" customHeight="1" x14ac:dyDescent="0.3">
      <c r="A12" s="46" t="s">
        <v>227</v>
      </c>
      <c r="B12" s="6">
        <v>44</v>
      </c>
      <c r="C12" s="102">
        <v>0</v>
      </c>
      <c r="D12" s="102">
        <v>0</v>
      </c>
      <c r="E12" s="102">
        <v>0</v>
      </c>
      <c r="F12" s="102">
        <v>0</v>
      </c>
      <c r="G12" s="102">
        <v>0</v>
      </c>
      <c r="H12" s="102">
        <v>17</v>
      </c>
      <c r="I12" s="102">
        <v>0</v>
      </c>
      <c r="J12" s="6">
        <v>27</v>
      </c>
      <c r="K12" s="108" t="e">
        <f>#REF!</f>
        <v>#REF!</v>
      </c>
      <c r="L12" s="105">
        <v>80</v>
      </c>
      <c r="M12" s="6">
        <v>12</v>
      </c>
    </row>
    <row r="13" spans="1:13" ht="16.5" customHeight="1" x14ac:dyDescent="0.3">
      <c r="A13" s="46" t="s">
        <v>228</v>
      </c>
      <c r="B13" s="100">
        <v>0</v>
      </c>
      <c r="C13" s="94">
        <v>0</v>
      </c>
      <c r="D13" s="94">
        <v>0</v>
      </c>
      <c r="E13" s="94">
        <v>0</v>
      </c>
      <c r="F13" s="94">
        <v>0</v>
      </c>
      <c r="G13" s="94">
        <v>0</v>
      </c>
      <c r="H13" s="94">
        <v>0</v>
      </c>
      <c r="I13" s="94">
        <v>0</v>
      </c>
      <c r="J13" s="100">
        <v>0</v>
      </c>
      <c r="K13" s="108" t="e">
        <f>#REF!</f>
        <v>#REF!</v>
      </c>
      <c r="L13" s="93">
        <v>0</v>
      </c>
      <c r="M13" s="100">
        <v>0</v>
      </c>
    </row>
    <row r="14" spans="1:13" ht="16.5" customHeight="1" x14ac:dyDescent="0.3">
      <c r="A14" s="46" t="s">
        <v>229</v>
      </c>
      <c r="B14" s="6">
        <v>201.53</v>
      </c>
      <c r="C14" s="102">
        <v>0</v>
      </c>
      <c r="D14" s="102">
        <v>0</v>
      </c>
      <c r="E14" s="102">
        <v>0</v>
      </c>
      <c r="F14" s="102">
        <v>0</v>
      </c>
      <c r="G14" s="102">
        <v>0</v>
      </c>
      <c r="H14" s="102">
        <v>23.39</v>
      </c>
      <c r="I14" s="102">
        <v>130.01</v>
      </c>
      <c r="J14" s="6">
        <v>48.13</v>
      </c>
      <c r="K14" s="108" t="e">
        <f>#REF!</f>
        <v>#REF!</v>
      </c>
      <c r="L14" s="105">
        <v>0</v>
      </c>
      <c r="M14" s="6">
        <v>0</v>
      </c>
    </row>
    <row r="15" spans="1:13" ht="16.5" customHeight="1" x14ac:dyDescent="0.3">
      <c r="A15" s="46" t="s">
        <v>230</v>
      </c>
      <c r="B15" s="100">
        <v>0</v>
      </c>
      <c r="C15" s="94">
        <v>0</v>
      </c>
      <c r="D15" s="94">
        <v>0</v>
      </c>
      <c r="E15" s="94">
        <v>0</v>
      </c>
      <c r="F15" s="94">
        <v>0</v>
      </c>
      <c r="G15" s="94">
        <v>0</v>
      </c>
      <c r="H15" s="94">
        <v>0</v>
      </c>
      <c r="I15" s="94">
        <v>0</v>
      </c>
      <c r="J15" s="100">
        <v>0</v>
      </c>
      <c r="K15" s="108" t="e">
        <f>#REF!</f>
        <v>#REF!</v>
      </c>
      <c r="L15" s="93">
        <v>0</v>
      </c>
      <c r="M15" s="100">
        <v>0</v>
      </c>
    </row>
    <row r="16" spans="1:13" ht="16.5" customHeight="1" x14ac:dyDescent="0.3">
      <c r="A16" s="46" t="s">
        <v>231</v>
      </c>
      <c r="B16" s="6">
        <v>0</v>
      </c>
      <c r="C16" s="102">
        <v>0</v>
      </c>
      <c r="D16" s="102">
        <v>0</v>
      </c>
      <c r="E16" s="102">
        <v>0</v>
      </c>
      <c r="F16" s="102">
        <v>0</v>
      </c>
      <c r="G16" s="102">
        <v>0</v>
      </c>
      <c r="H16" s="102">
        <v>0</v>
      </c>
      <c r="I16" s="102">
        <v>0</v>
      </c>
      <c r="J16" s="6">
        <v>0</v>
      </c>
      <c r="K16" s="108" t="e">
        <f>#REF!</f>
        <v>#REF!</v>
      </c>
      <c r="L16" s="105">
        <v>0</v>
      </c>
      <c r="M16" s="6">
        <v>0</v>
      </c>
    </row>
    <row r="17" spans="1:13" ht="16.5" customHeight="1" x14ac:dyDescent="0.3">
      <c r="A17" s="46" t="s">
        <v>232</v>
      </c>
      <c r="B17" s="100">
        <v>5929.7219999999998</v>
      </c>
      <c r="C17" s="94">
        <v>0</v>
      </c>
      <c r="D17" s="94">
        <v>0</v>
      </c>
      <c r="E17" s="94">
        <v>0</v>
      </c>
      <c r="F17" s="94">
        <v>0</v>
      </c>
      <c r="G17" s="94">
        <v>0</v>
      </c>
      <c r="H17" s="94">
        <v>0</v>
      </c>
      <c r="I17" s="94">
        <v>42.523000000000003</v>
      </c>
      <c r="J17" s="100">
        <v>5887.1989999999996</v>
      </c>
      <c r="K17" s="108" t="e">
        <f>#REF!</f>
        <v>#REF!</v>
      </c>
      <c r="L17" s="93">
        <v>5929.7219999999998</v>
      </c>
      <c r="M17" s="100">
        <v>0</v>
      </c>
    </row>
    <row r="18" spans="1:13" ht="16.5" customHeight="1" x14ac:dyDescent="0.3">
      <c r="A18" s="46" t="s">
        <v>233</v>
      </c>
      <c r="B18" s="6">
        <v>0</v>
      </c>
      <c r="C18" s="102">
        <v>0</v>
      </c>
      <c r="D18" s="102">
        <v>0</v>
      </c>
      <c r="E18" s="102">
        <v>0</v>
      </c>
      <c r="F18" s="102">
        <v>0</v>
      </c>
      <c r="G18" s="102">
        <v>0</v>
      </c>
      <c r="H18" s="102">
        <v>0</v>
      </c>
      <c r="I18" s="102">
        <v>0</v>
      </c>
      <c r="J18" s="6">
        <v>0</v>
      </c>
      <c r="K18" s="108" t="e">
        <f>#REF!</f>
        <v>#REF!</v>
      </c>
      <c r="L18" s="105">
        <v>0</v>
      </c>
      <c r="M18" s="6">
        <v>0</v>
      </c>
    </row>
    <row r="19" spans="1:13" ht="16.5" customHeight="1" x14ac:dyDescent="0.3">
      <c r="A19" s="46" t="s">
        <v>234</v>
      </c>
      <c r="B19" s="100">
        <v>0</v>
      </c>
      <c r="C19" s="94">
        <v>0</v>
      </c>
      <c r="D19" s="94">
        <v>0</v>
      </c>
      <c r="E19" s="94">
        <v>0</v>
      </c>
      <c r="F19" s="94">
        <v>0</v>
      </c>
      <c r="G19" s="94">
        <v>0</v>
      </c>
      <c r="H19" s="94">
        <v>0</v>
      </c>
      <c r="I19" s="94">
        <v>0</v>
      </c>
      <c r="J19" s="100">
        <v>0</v>
      </c>
      <c r="K19" s="108" t="e">
        <f>#REF!</f>
        <v>#REF!</v>
      </c>
      <c r="L19" s="93">
        <v>0</v>
      </c>
      <c r="M19" s="100">
        <v>0</v>
      </c>
    </row>
    <row r="20" spans="1:13" ht="16.5" customHeight="1" x14ac:dyDescent="0.3">
      <c r="A20" s="46" t="s">
        <v>235</v>
      </c>
      <c r="B20" s="6">
        <v>60085</v>
      </c>
      <c r="C20" s="102">
        <v>0</v>
      </c>
      <c r="D20" s="102">
        <v>0</v>
      </c>
      <c r="E20" s="102">
        <v>0</v>
      </c>
      <c r="F20" s="102">
        <v>0</v>
      </c>
      <c r="G20" s="102">
        <v>0</v>
      </c>
      <c r="H20" s="102">
        <v>0</v>
      </c>
      <c r="I20" s="102">
        <v>0</v>
      </c>
      <c r="J20" s="6">
        <v>0</v>
      </c>
      <c r="K20" s="108" t="e">
        <f>#REF!</f>
        <v>#REF!</v>
      </c>
      <c r="L20" s="105">
        <v>0</v>
      </c>
      <c r="M20" s="6">
        <v>0</v>
      </c>
    </row>
    <row r="21" spans="1:13" ht="16.5" customHeight="1" x14ac:dyDescent="0.3">
      <c r="A21" s="46" t="s">
        <v>236</v>
      </c>
      <c r="B21" s="100">
        <v>69.2</v>
      </c>
      <c r="C21" s="94">
        <v>0</v>
      </c>
      <c r="D21" s="94">
        <v>0</v>
      </c>
      <c r="E21" s="94">
        <v>0</v>
      </c>
      <c r="F21" s="94">
        <v>0</v>
      </c>
      <c r="G21" s="94">
        <v>0</v>
      </c>
      <c r="H21" s="94">
        <v>0</v>
      </c>
      <c r="I21" s="94">
        <v>69.2</v>
      </c>
      <c r="J21" s="100">
        <v>0</v>
      </c>
      <c r="K21" s="108" t="e">
        <f>#REF!</f>
        <v>#REF!</v>
      </c>
      <c r="L21" s="93">
        <v>69.2</v>
      </c>
      <c r="M21" s="100">
        <v>0</v>
      </c>
    </row>
    <row r="22" spans="1:13" ht="16.5" customHeight="1" x14ac:dyDescent="0.3">
      <c r="A22" s="46" t="s">
        <v>237</v>
      </c>
      <c r="B22" s="6">
        <v>194.29</v>
      </c>
      <c r="C22" s="102">
        <v>0</v>
      </c>
      <c r="D22" s="102">
        <v>0</v>
      </c>
      <c r="E22" s="102">
        <v>0</v>
      </c>
      <c r="F22" s="102">
        <v>0</v>
      </c>
      <c r="G22" s="102">
        <v>10.69</v>
      </c>
      <c r="H22" s="102">
        <v>0</v>
      </c>
      <c r="I22" s="102">
        <v>10.23</v>
      </c>
      <c r="J22" s="6">
        <v>173.37</v>
      </c>
      <c r="K22" s="108" t="e">
        <f>#REF!</f>
        <v>#REF!</v>
      </c>
      <c r="L22" s="105">
        <v>173.37</v>
      </c>
      <c r="M22" s="6">
        <v>0</v>
      </c>
    </row>
    <row r="23" spans="1:13" ht="16.5" customHeight="1" x14ac:dyDescent="0.3">
      <c r="A23" s="46" t="s">
        <v>238</v>
      </c>
      <c r="B23" s="100">
        <v>12878</v>
      </c>
      <c r="C23" s="94">
        <v>0</v>
      </c>
      <c r="D23" s="94">
        <v>0</v>
      </c>
      <c r="E23" s="94">
        <v>0</v>
      </c>
      <c r="F23" s="94">
        <v>0</v>
      </c>
      <c r="G23" s="94">
        <v>0</v>
      </c>
      <c r="H23" s="94">
        <v>2272</v>
      </c>
      <c r="I23" s="94">
        <v>0</v>
      </c>
      <c r="J23" s="100">
        <v>10606</v>
      </c>
      <c r="K23" s="108" t="e">
        <f>#REF!</f>
        <v>#REF!</v>
      </c>
      <c r="L23" s="93">
        <v>0</v>
      </c>
      <c r="M23" s="100">
        <v>0</v>
      </c>
    </row>
    <row r="24" spans="1:13" ht="16.5" customHeight="1" x14ac:dyDescent="0.3">
      <c r="A24" s="46" t="s">
        <v>239</v>
      </c>
      <c r="B24" s="6">
        <v>327.03970800000002</v>
      </c>
      <c r="C24" s="102">
        <v>0</v>
      </c>
      <c r="D24" s="102">
        <v>0</v>
      </c>
      <c r="E24" s="102">
        <v>0</v>
      </c>
      <c r="F24" s="102">
        <v>0</v>
      </c>
      <c r="G24" s="102">
        <v>0</v>
      </c>
      <c r="H24" s="102">
        <v>20.007999999999999</v>
      </c>
      <c r="I24" s="102">
        <v>26.84</v>
      </c>
      <c r="J24" s="6">
        <v>280.19170800000001</v>
      </c>
      <c r="K24" s="108" t="e">
        <f>#REF!</f>
        <v>#REF!</v>
      </c>
      <c r="L24" s="105">
        <v>290.35570799999999</v>
      </c>
      <c r="M24" s="6">
        <v>36.683999999999997</v>
      </c>
    </row>
    <row r="25" spans="1:13" ht="16.5" customHeight="1" x14ac:dyDescent="0.3">
      <c r="A25" s="46" t="s">
        <v>240</v>
      </c>
      <c r="B25" s="100">
        <v>8702</v>
      </c>
      <c r="C25" s="94">
        <v>0</v>
      </c>
      <c r="D25" s="94">
        <v>0</v>
      </c>
      <c r="E25" s="94">
        <v>0</v>
      </c>
      <c r="F25" s="94">
        <v>0</v>
      </c>
      <c r="G25" s="94">
        <v>0</v>
      </c>
      <c r="H25" s="94">
        <v>1157</v>
      </c>
      <c r="I25" s="94">
        <v>147</v>
      </c>
      <c r="J25" s="100">
        <v>7398</v>
      </c>
      <c r="K25" s="108" t="e">
        <f>#REF!</f>
        <v>#REF!</v>
      </c>
      <c r="L25" s="93">
        <v>0</v>
      </c>
      <c r="M25" s="100">
        <v>0</v>
      </c>
    </row>
    <row r="26" spans="1:13" ht="16.5" customHeight="1" x14ac:dyDescent="0.3">
      <c r="A26" s="46" t="s">
        <v>241</v>
      </c>
      <c r="B26" s="6">
        <v>0</v>
      </c>
      <c r="C26" s="102">
        <v>0</v>
      </c>
      <c r="D26" s="102">
        <v>0</v>
      </c>
      <c r="E26" s="102">
        <v>0</v>
      </c>
      <c r="F26" s="102">
        <v>0</v>
      </c>
      <c r="G26" s="102">
        <v>0</v>
      </c>
      <c r="H26" s="102">
        <v>0</v>
      </c>
      <c r="I26" s="102">
        <v>0</v>
      </c>
      <c r="J26" s="6">
        <v>0</v>
      </c>
      <c r="K26" s="108" t="e">
        <f>#REF!</f>
        <v>#REF!</v>
      </c>
      <c r="L26" s="105">
        <v>0</v>
      </c>
      <c r="M26" s="6">
        <v>0</v>
      </c>
    </row>
    <row r="27" spans="1:13" ht="16.5" customHeight="1" x14ac:dyDescent="0.3">
      <c r="A27" s="46" t="s">
        <v>242</v>
      </c>
      <c r="B27" s="100">
        <v>116.84</v>
      </c>
      <c r="C27" s="94">
        <v>0</v>
      </c>
      <c r="D27" s="94">
        <v>0</v>
      </c>
      <c r="E27" s="94">
        <v>0</v>
      </c>
      <c r="F27" s="94">
        <v>0</v>
      </c>
      <c r="G27" s="94">
        <v>43.77</v>
      </c>
      <c r="H27" s="94">
        <v>70</v>
      </c>
      <c r="I27" s="94">
        <v>0</v>
      </c>
      <c r="J27" s="100">
        <v>3.06</v>
      </c>
      <c r="K27" s="108" t="e">
        <f>#REF!</f>
        <v>#REF!</v>
      </c>
      <c r="L27" s="93">
        <v>0</v>
      </c>
      <c r="M27" s="100">
        <v>0</v>
      </c>
    </row>
    <row r="28" spans="1:13" ht="16.5" customHeight="1" x14ac:dyDescent="0.3">
      <c r="A28" s="46" t="s">
        <v>243</v>
      </c>
      <c r="B28" s="6">
        <v>226.378779595</v>
      </c>
      <c r="C28" s="102">
        <v>0</v>
      </c>
      <c r="D28" s="102">
        <v>0</v>
      </c>
      <c r="E28" s="102">
        <v>0</v>
      </c>
      <c r="F28" s="102">
        <v>196.80172670499999</v>
      </c>
      <c r="G28" s="102">
        <v>0</v>
      </c>
      <c r="H28" s="102">
        <v>0</v>
      </c>
      <c r="I28" s="102">
        <v>0</v>
      </c>
      <c r="J28" s="6">
        <v>29.577052890000001</v>
      </c>
      <c r="K28" s="108" t="e">
        <f>#REF!</f>
        <v>#REF!</v>
      </c>
      <c r="L28" s="105">
        <v>226.378779595</v>
      </c>
      <c r="M28" s="6">
        <v>0</v>
      </c>
    </row>
    <row r="29" spans="1:13" ht="16.5" customHeight="1" x14ac:dyDescent="0.3">
      <c r="A29" s="46" t="s">
        <v>244</v>
      </c>
      <c r="B29" s="100">
        <v>2.66</v>
      </c>
      <c r="C29" s="94">
        <v>0</v>
      </c>
      <c r="D29" s="94">
        <v>0</v>
      </c>
      <c r="E29" s="94">
        <v>0</v>
      </c>
      <c r="F29" s="94">
        <v>0</v>
      </c>
      <c r="G29" s="94">
        <v>0</v>
      </c>
      <c r="H29" s="94">
        <v>0</v>
      </c>
      <c r="I29" s="94">
        <v>0</v>
      </c>
      <c r="J29" s="100">
        <v>2.66</v>
      </c>
      <c r="K29" s="108" t="e">
        <f>#REF!</f>
        <v>#REF!</v>
      </c>
      <c r="L29" s="93">
        <v>0</v>
      </c>
      <c r="M29" s="100">
        <v>2.66</v>
      </c>
    </row>
    <row r="30" spans="1:13" ht="16.5" customHeight="1" x14ac:dyDescent="0.3">
      <c r="A30" s="46" t="s">
        <v>245</v>
      </c>
      <c r="B30" s="6">
        <v>0</v>
      </c>
      <c r="C30" s="102">
        <v>0</v>
      </c>
      <c r="D30" s="102">
        <v>0</v>
      </c>
      <c r="E30" s="102">
        <v>0</v>
      </c>
      <c r="F30" s="102">
        <v>0</v>
      </c>
      <c r="G30" s="102">
        <v>0</v>
      </c>
      <c r="H30" s="102">
        <v>0</v>
      </c>
      <c r="I30" s="102">
        <v>0</v>
      </c>
      <c r="J30" s="6">
        <v>0</v>
      </c>
      <c r="K30" s="108" t="e">
        <f>#REF!</f>
        <v>#REF!</v>
      </c>
      <c r="L30" s="105">
        <v>0</v>
      </c>
      <c r="M30" s="6">
        <v>0</v>
      </c>
    </row>
    <row r="31" spans="1:13" ht="16.5" customHeight="1" x14ac:dyDescent="0.3">
      <c r="A31" s="46" t="s">
        <v>246</v>
      </c>
      <c r="B31" s="100">
        <v>0</v>
      </c>
      <c r="C31" s="94">
        <v>0</v>
      </c>
      <c r="D31" s="94">
        <v>0</v>
      </c>
      <c r="E31" s="94">
        <v>0</v>
      </c>
      <c r="F31" s="94">
        <v>0</v>
      </c>
      <c r="G31" s="94">
        <v>0</v>
      </c>
      <c r="H31" s="94">
        <v>0</v>
      </c>
      <c r="I31" s="94">
        <v>0</v>
      </c>
      <c r="J31" s="100">
        <v>0</v>
      </c>
      <c r="K31" s="108" t="e">
        <f>#REF!</f>
        <v>#REF!</v>
      </c>
      <c r="L31" s="93">
        <v>0</v>
      </c>
      <c r="M31" s="100">
        <v>0</v>
      </c>
    </row>
    <row r="32" spans="1:13" ht="16.5" customHeight="1" x14ac:dyDescent="0.3">
      <c r="A32" s="46" t="s">
        <v>247</v>
      </c>
      <c r="B32" s="6">
        <v>164</v>
      </c>
      <c r="C32" s="102">
        <v>0</v>
      </c>
      <c r="D32" s="102">
        <v>0</v>
      </c>
      <c r="E32" s="102">
        <v>0</v>
      </c>
      <c r="F32" s="102">
        <v>0</v>
      </c>
      <c r="G32" s="102">
        <v>0</v>
      </c>
      <c r="H32" s="102">
        <v>0</v>
      </c>
      <c r="I32" s="102">
        <v>164</v>
      </c>
      <c r="J32" s="6">
        <v>0</v>
      </c>
      <c r="K32" s="108" t="e">
        <f>#REF!</f>
        <v>#REF!</v>
      </c>
      <c r="L32" s="105">
        <v>164</v>
      </c>
      <c r="M32" s="6">
        <v>0</v>
      </c>
    </row>
    <row r="33" spans="1:13" ht="16.5" customHeight="1" x14ac:dyDescent="0.3">
      <c r="A33" s="46" t="s">
        <v>248</v>
      </c>
      <c r="B33" s="100">
        <v>549.23</v>
      </c>
      <c r="C33" s="94">
        <v>0</v>
      </c>
      <c r="D33" s="94">
        <v>0</v>
      </c>
      <c r="E33" s="94">
        <v>0</v>
      </c>
      <c r="F33" s="94">
        <v>0</v>
      </c>
      <c r="G33" s="94">
        <v>0</v>
      </c>
      <c r="H33" s="94">
        <v>0</v>
      </c>
      <c r="I33" s="94">
        <v>539.94000000000005</v>
      </c>
      <c r="J33" s="100">
        <v>9.2899999999999991</v>
      </c>
      <c r="K33" s="108" t="e">
        <f>#REF!</f>
        <v>#REF!</v>
      </c>
      <c r="L33" s="93">
        <v>9.2899999999999991</v>
      </c>
      <c r="M33" s="100">
        <v>0</v>
      </c>
    </row>
    <row r="34" spans="1:13" ht="16.5" customHeight="1" x14ac:dyDescent="0.3">
      <c r="A34" s="46" t="s">
        <v>249</v>
      </c>
      <c r="B34" s="6">
        <v>4233</v>
      </c>
      <c r="C34" s="102">
        <v>0</v>
      </c>
      <c r="D34" s="102">
        <v>0</v>
      </c>
      <c r="E34" s="102">
        <v>0</v>
      </c>
      <c r="F34" s="102">
        <v>0</v>
      </c>
      <c r="G34" s="102">
        <v>0</v>
      </c>
      <c r="H34" s="102">
        <v>0</v>
      </c>
      <c r="I34" s="102">
        <v>243.91</v>
      </c>
      <c r="J34" s="6">
        <v>3989.08</v>
      </c>
      <c r="K34" s="108" t="e">
        <f>#REF!</f>
        <v>#REF!</v>
      </c>
      <c r="L34" s="105">
        <v>0</v>
      </c>
      <c r="M34" s="6">
        <v>0</v>
      </c>
    </row>
    <row r="35" spans="1:13" ht="16.5" customHeight="1" x14ac:dyDescent="0.3">
      <c r="A35" s="46" t="s">
        <v>250</v>
      </c>
      <c r="B35" s="100">
        <v>0</v>
      </c>
      <c r="C35" s="94">
        <v>0</v>
      </c>
      <c r="D35" s="94">
        <v>0</v>
      </c>
      <c r="E35" s="94">
        <v>0</v>
      </c>
      <c r="F35" s="94">
        <v>0</v>
      </c>
      <c r="G35" s="94">
        <v>0</v>
      </c>
      <c r="H35" s="94">
        <v>0</v>
      </c>
      <c r="I35" s="94">
        <v>0</v>
      </c>
      <c r="J35" s="100">
        <v>0</v>
      </c>
      <c r="K35" s="108" t="e">
        <f>#REF!</f>
        <v>#REF!</v>
      </c>
      <c r="L35" s="93">
        <v>0</v>
      </c>
      <c r="M35" s="100">
        <v>0</v>
      </c>
    </row>
    <row r="36" spans="1:13" ht="16.5" customHeight="1" x14ac:dyDescent="0.3">
      <c r="A36" s="46" t="s">
        <v>251</v>
      </c>
      <c r="B36" s="6">
        <v>2637.42</v>
      </c>
      <c r="C36" s="102">
        <v>0</v>
      </c>
      <c r="D36" s="102">
        <v>0</v>
      </c>
      <c r="E36" s="102">
        <v>0</v>
      </c>
      <c r="F36" s="102">
        <v>0</v>
      </c>
      <c r="G36" s="102">
        <v>0</v>
      </c>
      <c r="H36" s="102">
        <v>0</v>
      </c>
      <c r="I36" s="102">
        <v>0</v>
      </c>
      <c r="J36" s="6">
        <v>2637.42</v>
      </c>
      <c r="K36" s="108" t="e">
        <f>#REF!</f>
        <v>#REF!</v>
      </c>
      <c r="L36" s="105">
        <v>2637.42</v>
      </c>
      <c r="M36" s="6">
        <v>0</v>
      </c>
    </row>
    <row r="37" spans="1:13" ht="16.5" customHeight="1" x14ac:dyDescent="0.3">
      <c r="A37" s="47" t="s">
        <v>77</v>
      </c>
      <c r="B37" s="103">
        <v>96360.310487594907</v>
      </c>
      <c r="C37" s="97">
        <v>0</v>
      </c>
      <c r="D37" s="97">
        <v>0</v>
      </c>
      <c r="E37" s="97">
        <v>0</v>
      </c>
      <c r="F37" s="97">
        <v>196.80172670499999</v>
      </c>
      <c r="G37" s="97">
        <v>54.46</v>
      </c>
      <c r="H37" s="97">
        <v>3559.3979999999901</v>
      </c>
      <c r="I37" s="97">
        <v>1373.653</v>
      </c>
      <c r="J37" s="103">
        <v>31090.977760889898</v>
      </c>
      <c r="K37" s="109" t="e">
        <f>#REF!</f>
        <v>#REF!</v>
      </c>
      <c r="L37" s="96">
        <v>9579.7364875950007</v>
      </c>
      <c r="M37" s="103">
        <v>51.343999999999902</v>
      </c>
    </row>
    <row r="38" spans="1:13" ht="16.5" customHeight="1" x14ac:dyDescent="0.3">
      <c r="A38" s="6"/>
      <c r="B38" s="6">
        <v>0</v>
      </c>
      <c r="C38" s="102"/>
      <c r="D38" s="102">
        <v>0</v>
      </c>
      <c r="E38" s="102">
        <v>0</v>
      </c>
      <c r="F38" s="102">
        <v>0</v>
      </c>
      <c r="G38" s="102">
        <v>0</v>
      </c>
      <c r="H38" s="102">
        <v>0</v>
      </c>
      <c r="I38" s="102">
        <v>0</v>
      </c>
      <c r="J38" s="6">
        <v>0</v>
      </c>
      <c r="K38" s="108" t="e">
        <f>#REF!</f>
        <v>#REF!</v>
      </c>
      <c r="L38" s="105">
        <v>0</v>
      </c>
      <c r="M38" s="6">
        <v>0</v>
      </c>
    </row>
    <row r="39" spans="1:13" ht="16.5" customHeight="1" x14ac:dyDescent="0.3">
      <c r="A39" s="6"/>
      <c r="B39" s="6"/>
      <c r="C39" s="6"/>
      <c r="D39" s="6"/>
      <c r="E39" s="6"/>
      <c r="F39" s="6"/>
      <c r="G39" s="6"/>
      <c r="H39" s="6"/>
      <c r="I39" s="6"/>
      <c r="J39" s="6"/>
    </row>
  </sheetData>
  <sheetProtection algorithmName="SHA-512" hashValue="f5tHaHZwF2b9b18f1OAqm5bv/bzrn+mAltHK3Q3QSQf8nHYkWMoBsUHXL6voYYcdkU27PYp5g3k27+Bl/GCa4w==" saltValue="WTinwgzf3HpwUCmf/VqNVw==" spinCount="100000" sheet="1" objects="1" scenarios="1"/>
  <mergeCells count="1">
    <mergeCell ref="A1:B1"/>
  </mergeCells>
  <conditionalFormatting sqref="B8:M38">
    <cfRule type="cellIs" dxfId="284" priority="6" operator="between">
      <formula>0</formula>
      <formula>0.1</formula>
    </cfRule>
    <cfRule type="cellIs" dxfId="283" priority="7" operator="lessThan">
      <formula>0</formula>
    </cfRule>
    <cfRule type="cellIs" dxfId="282" priority="8" operator="greaterThanOrEqual">
      <formula>0.1</formula>
    </cfRule>
  </conditionalFormatting>
  <conditionalFormatting sqref="A1:XFD6 A39:XFD1048576 A38 B8:XFD38 A7 K7 N7:XFD7">
    <cfRule type="cellIs" dxfId="281" priority="5" operator="between">
      <formula>-0.1</formula>
      <formula>0</formula>
    </cfRule>
  </conditionalFormatting>
  <conditionalFormatting sqref="A8:A37">
    <cfRule type="cellIs" dxfId="280" priority="4" operator="between">
      <formula>-0.1</formula>
      <formula>0</formula>
    </cfRule>
  </conditionalFormatting>
  <conditionalFormatting sqref="C7:J7">
    <cfRule type="cellIs" dxfId="279" priority="3" operator="between">
      <formula>-0.1</formula>
      <formula>0</formula>
    </cfRule>
  </conditionalFormatting>
  <conditionalFormatting sqref="L7:M7">
    <cfRule type="cellIs" dxfId="278" priority="2" operator="between">
      <formula>-0.1</formula>
      <formula>0</formula>
    </cfRule>
  </conditionalFormatting>
  <conditionalFormatting sqref="B7">
    <cfRule type="cellIs" dxfId="277" priority="1" operator="between">
      <formula>-0.1</formula>
      <formula>0</formula>
    </cfRule>
  </conditionalFormatting>
  <pageMargins left="0.7" right="0.7" top="0.75" bottom="0.75" header="0.3" footer="0.3"/>
  <pageSetup paperSize="9" scale="64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">
    <pageSetUpPr fitToPage="1"/>
  </sheetPr>
  <dimension ref="A1:K39"/>
  <sheetViews>
    <sheetView showGridLines="0" showZeros="0" zoomScale="85" zoomScaleNormal="85" workbookViewId="0">
      <selection activeCell="A77" sqref="A77"/>
    </sheetView>
  </sheetViews>
  <sheetFormatPr defaultColWidth="16.7109375" defaultRowHeight="16.5" customHeight="1" x14ac:dyDescent="0.3"/>
  <cols>
    <col min="1" max="5" width="16.7109375" style="1"/>
    <col min="6" max="6" width="1.140625" style="1" customWidth="1"/>
    <col min="7" max="16384" width="16.7109375" style="1"/>
  </cols>
  <sheetData>
    <row r="1" spans="1:11" ht="16.5" customHeight="1" x14ac:dyDescent="0.3">
      <c r="A1" s="168" t="str">
        <f>'Table of Contents'!B42</f>
        <v>Table 1.22</v>
      </c>
      <c r="B1" s="168"/>
      <c r="C1" s="6"/>
      <c r="D1" s="6"/>
      <c r="E1" s="6"/>
      <c r="G1" s="6"/>
      <c r="H1" s="6"/>
      <c r="I1" s="6"/>
      <c r="J1" s="6"/>
      <c r="K1" s="6"/>
    </row>
    <row r="2" spans="1:11" ht="16.5" customHeight="1" x14ac:dyDescent="0.3">
      <c r="A2" s="4" t="str">
        <f>"AIF: "&amp;'Table of Contents'!A42&amp;", "&amp;'Table of Contents'!A3</f>
        <v>AIF: Total Sales of ETFs and Funds of Funds, 2017:Q2</v>
      </c>
      <c r="C2" s="6"/>
      <c r="D2" s="6"/>
      <c r="E2" s="6"/>
      <c r="G2" s="6"/>
      <c r="H2" s="6"/>
      <c r="I2" s="6"/>
      <c r="J2" s="6"/>
      <c r="K2" s="6"/>
    </row>
    <row r="3" spans="1:11" ht="16.5" customHeight="1" x14ac:dyDescent="0.3">
      <c r="A3" s="2" t="s">
        <v>76</v>
      </c>
      <c r="C3" s="6"/>
      <c r="D3" s="6"/>
      <c r="E3" s="6"/>
      <c r="G3" s="6"/>
      <c r="H3" s="6"/>
      <c r="I3" s="6"/>
      <c r="J3" s="6"/>
      <c r="K3" s="6"/>
    </row>
    <row r="4" spans="1:11" ht="16.5" customHeight="1" x14ac:dyDescent="0.3">
      <c r="A4" s="2"/>
      <c r="C4" s="6"/>
      <c r="D4" s="6"/>
      <c r="E4" s="6"/>
      <c r="G4" s="6"/>
      <c r="H4" s="6"/>
      <c r="I4" s="6"/>
      <c r="J4" s="6"/>
      <c r="K4" s="6"/>
    </row>
    <row r="5" spans="1:11" ht="16.5" customHeight="1" x14ac:dyDescent="0.3">
      <c r="A5" s="39"/>
      <c r="B5" s="39"/>
      <c r="C5" s="39"/>
      <c r="D5" s="39"/>
      <c r="E5" s="39"/>
      <c r="G5" s="39"/>
      <c r="H5" s="39"/>
      <c r="I5" s="39"/>
      <c r="J5" s="39"/>
      <c r="K5" s="39"/>
    </row>
    <row r="6" spans="1:11" ht="16.5" customHeight="1" x14ac:dyDescent="0.3">
      <c r="A6" s="39"/>
      <c r="B6" s="51" t="s">
        <v>173</v>
      </c>
      <c r="C6" s="51"/>
      <c r="D6" s="51"/>
      <c r="E6" s="51"/>
      <c r="F6" s="38"/>
      <c r="G6" s="51" t="s">
        <v>174</v>
      </c>
      <c r="H6" s="51"/>
      <c r="I6" s="51"/>
      <c r="J6" s="51"/>
      <c r="K6" s="51"/>
    </row>
    <row r="7" spans="1:11" ht="16.5" customHeight="1" thickBot="1" x14ac:dyDescent="0.35">
      <c r="A7" s="39"/>
      <c r="B7" s="158" t="s">
        <v>80</v>
      </c>
      <c r="C7" s="159" t="s">
        <v>83</v>
      </c>
      <c r="D7" s="159" t="s">
        <v>84</v>
      </c>
      <c r="E7" s="159" t="s">
        <v>85</v>
      </c>
      <c r="F7" s="53"/>
      <c r="G7" s="158" t="s">
        <v>80</v>
      </c>
      <c r="H7" s="159" t="s">
        <v>83</v>
      </c>
      <c r="I7" s="159" t="s">
        <v>86</v>
      </c>
      <c r="J7" s="159" t="s">
        <v>87</v>
      </c>
      <c r="K7" s="159" t="s">
        <v>85</v>
      </c>
    </row>
    <row r="8" spans="1:11" ht="16.5" customHeight="1" x14ac:dyDescent="0.3">
      <c r="A8" s="46" t="s">
        <v>223</v>
      </c>
      <c r="B8" s="6">
        <v>0</v>
      </c>
      <c r="C8" s="102">
        <v>0</v>
      </c>
      <c r="D8" s="102">
        <v>0</v>
      </c>
      <c r="E8" s="6">
        <v>0</v>
      </c>
      <c r="F8" s="108"/>
      <c r="G8" s="6">
        <v>0</v>
      </c>
      <c r="H8" s="102">
        <v>0</v>
      </c>
      <c r="I8" s="102">
        <v>0</v>
      </c>
      <c r="J8" s="102">
        <v>0</v>
      </c>
      <c r="K8" s="6">
        <v>0</v>
      </c>
    </row>
    <row r="9" spans="1:11" ht="16.5" customHeight="1" x14ac:dyDescent="0.3">
      <c r="A9" s="46" t="s">
        <v>224</v>
      </c>
      <c r="B9" s="100">
        <v>0</v>
      </c>
      <c r="C9" s="94">
        <v>0</v>
      </c>
      <c r="D9" s="94">
        <v>0</v>
      </c>
      <c r="E9" s="100">
        <v>0</v>
      </c>
      <c r="F9" s="108"/>
      <c r="G9" s="100">
        <v>0</v>
      </c>
      <c r="H9" s="94">
        <v>0</v>
      </c>
      <c r="I9" s="94">
        <v>0</v>
      </c>
      <c r="J9" s="94">
        <v>0</v>
      </c>
      <c r="K9" s="100">
        <v>0</v>
      </c>
    </row>
    <row r="10" spans="1:11" ht="16.5" customHeight="1" x14ac:dyDescent="0.3">
      <c r="A10" s="46" t="s">
        <v>225</v>
      </c>
      <c r="B10" s="6">
        <v>0</v>
      </c>
      <c r="C10" s="102">
        <v>0</v>
      </c>
      <c r="D10" s="102">
        <v>0</v>
      </c>
      <c r="E10" s="6">
        <v>0</v>
      </c>
      <c r="F10" s="108"/>
      <c r="G10" s="6">
        <v>0</v>
      </c>
      <c r="H10" s="102">
        <v>0</v>
      </c>
      <c r="I10" s="102">
        <v>0</v>
      </c>
      <c r="J10" s="102">
        <v>0</v>
      </c>
      <c r="K10" s="6">
        <v>0</v>
      </c>
    </row>
    <row r="11" spans="1:11" ht="16.5" customHeight="1" x14ac:dyDescent="0.3">
      <c r="A11" s="46" t="s">
        <v>226</v>
      </c>
      <c r="B11" s="100">
        <v>0</v>
      </c>
      <c r="C11" s="94">
        <v>0</v>
      </c>
      <c r="D11" s="94">
        <v>0</v>
      </c>
      <c r="E11" s="100">
        <v>0</v>
      </c>
      <c r="F11" s="108"/>
      <c r="G11" s="100">
        <v>0</v>
      </c>
      <c r="H11" s="94">
        <v>0</v>
      </c>
      <c r="I11" s="94">
        <v>0</v>
      </c>
      <c r="J11" s="94">
        <v>0</v>
      </c>
      <c r="K11" s="100">
        <v>0</v>
      </c>
    </row>
    <row r="12" spans="1:11" ht="16.5" customHeight="1" x14ac:dyDescent="0.3">
      <c r="A12" s="46" t="s">
        <v>227</v>
      </c>
      <c r="B12" s="6">
        <v>0</v>
      </c>
      <c r="C12" s="102">
        <v>0</v>
      </c>
      <c r="D12" s="102">
        <v>0</v>
      </c>
      <c r="E12" s="6">
        <v>0</v>
      </c>
      <c r="F12" s="108"/>
      <c r="G12" s="6">
        <v>0</v>
      </c>
      <c r="H12" s="102">
        <v>0</v>
      </c>
      <c r="I12" s="102">
        <v>0</v>
      </c>
      <c r="J12" s="102">
        <v>0</v>
      </c>
      <c r="K12" s="6">
        <v>0</v>
      </c>
    </row>
    <row r="13" spans="1:11" ht="16.5" customHeight="1" x14ac:dyDescent="0.3">
      <c r="A13" s="46" t="s">
        <v>228</v>
      </c>
      <c r="B13" s="100">
        <v>0</v>
      </c>
      <c r="C13" s="94">
        <v>0</v>
      </c>
      <c r="D13" s="94">
        <v>0</v>
      </c>
      <c r="E13" s="100">
        <v>0</v>
      </c>
      <c r="F13" s="108"/>
      <c r="G13" s="100">
        <v>0</v>
      </c>
      <c r="H13" s="94">
        <v>0</v>
      </c>
      <c r="I13" s="94">
        <v>0</v>
      </c>
      <c r="J13" s="94">
        <v>0</v>
      </c>
      <c r="K13" s="100">
        <v>0</v>
      </c>
    </row>
    <row r="14" spans="1:11" ht="16.5" customHeight="1" x14ac:dyDescent="0.3">
      <c r="A14" s="46" t="s">
        <v>229</v>
      </c>
      <c r="B14" s="6">
        <v>0</v>
      </c>
      <c r="C14" s="102">
        <v>0</v>
      </c>
      <c r="D14" s="102">
        <v>0</v>
      </c>
      <c r="E14" s="6">
        <v>0</v>
      </c>
      <c r="F14" s="108"/>
      <c r="G14" s="6">
        <v>4404.07</v>
      </c>
      <c r="H14" s="102">
        <v>1241.5999999999999</v>
      </c>
      <c r="I14" s="102">
        <v>1065.32</v>
      </c>
      <c r="J14" s="102">
        <v>2008.18</v>
      </c>
      <c r="K14" s="6">
        <v>88.97</v>
      </c>
    </row>
    <row r="15" spans="1:11" ht="16.5" customHeight="1" x14ac:dyDescent="0.3">
      <c r="A15" s="46" t="s">
        <v>230</v>
      </c>
      <c r="B15" s="100">
        <v>0</v>
      </c>
      <c r="C15" s="94">
        <v>0</v>
      </c>
      <c r="D15" s="94">
        <v>0</v>
      </c>
      <c r="E15" s="100">
        <v>0</v>
      </c>
      <c r="F15" s="108"/>
      <c r="G15" s="100">
        <v>0</v>
      </c>
      <c r="H15" s="94">
        <v>0</v>
      </c>
      <c r="I15" s="94">
        <v>0</v>
      </c>
      <c r="J15" s="94">
        <v>0</v>
      </c>
      <c r="K15" s="100">
        <v>0</v>
      </c>
    </row>
    <row r="16" spans="1:11" ht="16.5" customHeight="1" x14ac:dyDescent="0.3">
      <c r="A16" s="46" t="s">
        <v>231</v>
      </c>
      <c r="B16" s="6">
        <v>0</v>
      </c>
      <c r="C16" s="102">
        <v>0</v>
      </c>
      <c r="D16" s="102">
        <v>0</v>
      </c>
      <c r="E16" s="6">
        <v>0</v>
      </c>
      <c r="F16" s="108"/>
      <c r="G16" s="6">
        <v>0</v>
      </c>
      <c r="H16" s="102">
        <v>0</v>
      </c>
      <c r="I16" s="102">
        <v>0</v>
      </c>
      <c r="J16" s="102">
        <v>0</v>
      </c>
      <c r="K16" s="6">
        <v>0</v>
      </c>
    </row>
    <row r="17" spans="1:11" ht="16.5" customHeight="1" x14ac:dyDescent="0.3">
      <c r="A17" s="46" t="s">
        <v>232</v>
      </c>
      <c r="B17" s="100">
        <v>0</v>
      </c>
      <c r="C17" s="94">
        <v>0</v>
      </c>
      <c r="D17" s="94">
        <v>0</v>
      </c>
      <c r="E17" s="100">
        <v>0</v>
      </c>
      <c r="F17" s="108"/>
      <c r="G17" s="100">
        <v>2083.4160000000002</v>
      </c>
      <c r="H17" s="94">
        <v>108.40300000000001</v>
      </c>
      <c r="I17" s="94">
        <v>0</v>
      </c>
      <c r="J17" s="94">
        <v>1727.4970000000001</v>
      </c>
      <c r="K17" s="100">
        <v>247.51599999999999</v>
      </c>
    </row>
    <row r="18" spans="1:11" ht="16.5" customHeight="1" x14ac:dyDescent="0.3">
      <c r="A18" s="46" t="s">
        <v>233</v>
      </c>
      <c r="B18" s="6">
        <v>0</v>
      </c>
      <c r="C18" s="102">
        <v>0</v>
      </c>
      <c r="D18" s="102">
        <v>0</v>
      </c>
      <c r="E18" s="6">
        <v>0</v>
      </c>
      <c r="F18" s="108"/>
      <c r="G18" s="6">
        <v>0</v>
      </c>
      <c r="H18" s="102">
        <v>0</v>
      </c>
      <c r="I18" s="102">
        <v>0</v>
      </c>
      <c r="J18" s="102">
        <v>0</v>
      </c>
      <c r="K18" s="6">
        <v>0</v>
      </c>
    </row>
    <row r="19" spans="1:11" ht="16.5" customHeight="1" x14ac:dyDescent="0.3">
      <c r="A19" s="46" t="s">
        <v>234</v>
      </c>
      <c r="B19" s="100">
        <v>0</v>
      </c>
      <c r="C19" s="94">
        <v>0</v>
      </c>
      <c r="D19" s="94">
        <v>0</v>
      </c>
      <c r="E19" s="100">
        <v>0</v>
      </c>
      <c r="F19" s="108"/>
      <c r="G19" s="100">
        <v>0</v>
      </c>
      <c r="H19" s="94">
        <v>0</v>
      </c>
      <c r="I19" s="94">
        <v>0</v>
      </c>
      <c r="J19" s="94">
        <v>0</v>
      </c>
      <c r="K19" s="100">
        <v>0</v>
      </c>
    </row>
    <row r="20" spans="1:11" ht="16.5" customHeight="1" x14ac:dyDescent="0.3">
      <c r="A20" s="46" t="s">
        <v>235</v>
      </c>
      <c r="B20" s="6">
        <v>0</v>
      </c>
      <c r="C20" s="102">
        <v>0</v>
      </c>
      <c r="D20" s="102">
        <v>0</v>
      </c>
      <c r="E20" s="6">
        <v>0</v>
      </c>
      <c r="F20" s="108"/>
      <c r="G20" s="6">
        <v>0</v>
      </c>
      <c r="H20" s="102">
        <v>0</v>
      </c>
      <c r="I20" s="102">
        <v>0</v>
      </c>
      <c r="J20" s="102">
        <v>0</v>
      </c>
      <c r="K20" s="6">
        <v>0</v>
      </c>
    </row>
    <row r="21" spans="1:11" ht="16.5" customHeight="1" x14ac:dyDescent="0.3">
      <c r="A21" s="46" t="s">
        <v>236</v>
      </c>
      <c r="B21" s="100">
        <v>0</v>
      </c>
      <c r="C21" s="94">
        <v>0</v>
      </c>
      <c r="D21" s="94">
        <v>0</v>
      </c>
      <c r="E21" s="100">
        <v>0</v>
      </c>
      <c r="F21" s="108"/>
      <c r="G21" s="100">
        <v>24.74</v>
      </c>
      <c r="H21" s="94">
        <v>0</v>
      </c>
      <c r="I21" s="94">
        <v>0</v>
      </c>
      <c r="J21" s="94">
        <v>5.33</v>
      </c>
      <c r="K21" s="100">
        <v>19.41</v>
      </c>
    </row>
    <row r="22" spans="1:11" ht="16.5" customHeight="1" x14ac:dyDescent="0.3">
      <c r="A22" s="46" t="s">
        <v>237</v>
      </c>
      <c r="B22" s="6">
        <v>0</v>
      </c>
      <c r="C22" s="102">
        <v>0</v>
      </c>
      <c r="D22" s="102">
        <v>0</v>
      </c>
      <c r="E22" s="6">
        <v>0</v>
      </c>
      <c r="F22" s="108"/>
      <c r="G22" s="6">
        <v>32.08</v>
      </c>
      <c r="H22" s="102">
        <v>0</v>
      </c>
      <c r="I22" s="102">
        <v>0</v>
      </c>
      <c r="J22" s="102">
        <v>0</v>
      </c>
      <c r="K22" s="6">
        <v>32.08</v>
      </c>
    </row>
    <row r="23" spans="1:11" ht="16.5" customHeight="1" x14ac:dyDescent="0.3">
      <c r="A23" s="46" t="s">
        <v>238</v>
      </c>
      <c r="B23" s="100">
        <v>0</v>
      </c>
      <c r="C23" s="94">
        <v>0</v>
      </c>
      <c r="D23" s="94">
        <v>0</v>
      </c>
      <c r="E23" s="100">
        <v>0</v>
      </c>
      <c r="F23" s="108"/>
      <c r="G23" s="100">
        <v>6770</v>
      </c>
      <c r="H23" s="94">
        <v>0</v>
      </c>
      <c r="I23" s="94">
        <v>0</v>
      </c>
      <c r="J23" s="94">
        <v>0</v>
      </c>
      <c r="K23" s="100">
        <v>0</v>
      </c>
    </row>
    <row r="24" spans="1:11" ht="16.5" customHeight="1" x14ac:dyDescent="0.3">
      <c r="A24" s="46" t="s">
        <v>239</v>
      </c>
      <c r="B24" s="6">
        <v>0</v>
      </c>
      <c r="C24" s="102">
        <v>0</v>
      </c>
      <c r="D24" s="102">
        <v>0</v>
      </c>
      <c r="E24" s="6">
        <v>0</v>
      </c>
      <c r="F24" s="108"/>
      <c r="G24" s="6">
        <v>98.337000000000003</v>
      </c>
      <c r="H24" s="102">
        <v>4.5449999999999999</v>
      </c>
      <c r="I24" s="102">
        <v>0</v>
      </c>
      <c r="J24" s="102">
        <v>0</v>
      </c>
      <c r="K24" s="6">
        <v>93.792000000000002</v>
      </c>
    </row>
    <row r="25" spans="1:11" ht="16.5" customHeight="1" x14ac:dyDescent="0.3">
      <c r="A25" s="46" t="s">
        <v>240</v>
      </c>
      <c r="B25" s="100">
        <v>8</v>
      </c>
      <c r="C25" s="94">
        <v>0</v>
      </c>
      <c r="D25" s="94">
        <v>0</v>
      </c>
      <c r="E25" s="100">
        <v>0</v>
      </c>
      <c r="F25" s="108"/>
      <c r="G25" s="100">
        <v>4264</v>
      </c>
      <c r="H25" s="94">
        <v>0</v>
      </c>
      <c r="I25" s="94">
        <v>0</v>
      </c>
      <c r="J25" s="94">
        <v>0</v>
      </c>
      <c r="K25" s="100">
        <v>0</v>
      </c>
    </row>
    <row r="26" spans="1:11" ht="16.5" customHeight="1" x14ac:dyDescent="0.3">
      <c r="A26" s="46" t="s">
        <v>241</v>
      </c>
      <c r="B26" s="6">
        <v>0</v>
      </c>
      <c r="C26" s="102">
        <v>0</v>
      </c>
      <c r="D26" s="102">
        <v>0</v>
      </c>
      <c r="E26" s="6">
        <v>0</v>
      </c>
      <c r="F26" s="108"/>
      <c r="G26" s="6">
        <v>0</v>
      </c>
      <c r="H26" s="102">
        <v>0</v>
      </c>
      <c r="I26" s="102">
        <v>0</v>
      </c>
      <c r="J26" s="102">
        <v>0</v>
      </c>
      <c r="K26" s="6">
        <v>0</v>
      </c>
    </row>
    <row r="27" spans="1:11" ht="16.5" customHeight="1" x14ac:dyDescent="0.3">
      <c r="A27" s="46" t="s">
        <v>242</v>
      </c>
      <c r="B27" s="100">
        <v>0</v>
      </c>
      <c r="C27" s="94">
        <v>0</v>
      </c>
      <c r="D27" s="94">
        <v>0</v>
      </c>
      <c r="E27" s="100">
        <v>0</v>
      </c>
      <c r="F27" s="108"/>
      <c r="G27" s="100">
        <v>263</v>
      </c>
      <c r="H27" s="94">
        <v>119.21</v>
      </c>
      <c r="I27" s="94">
        <v>66.180000000000007</v>
      </c>
      <c r="J27" s="94">
        <v>62.61</v>
      </c>
      <c r="K27" s="100">
        <v>15</v>
      </c>
    </row>
    <row r="28" spans="1:11" ht="16.5" customHeight="1" x14ac:dyDescent="0.3">
      <c r="A28" s="46" t="s">
        <v>243</v>
      </c>
      <c r="B28" s="6">
        <v>0</v>
      </c>
      <c r="C28" s="102">
        <v>0</v>
      </c>
      <c r="D28" s="102">
        <v>0</v>
      </c>
      <c r="E28" s="6">
        <v>0</v>
      </c>
      <c r="F28" s="108"/>
      <c r="G28" s="6">
        <v>71.561810695000005</v>
      </c>
      <c r="H28" s="102">
        <v>0</v>
      </c>
      <c r="I28" s="102">
        <v>5.1475571999999996</v>
      </c>
      <c r="J28" s="102">
        <v>0.94888172999999998</v>
      </c>
      <c r="K28" s="6">
        <v>65.465371765</v>
      </c>
    </row>
    <row r="29" spans="1:11" ht="16.5" customHeight="1" x14ac:dyDescent="0.3">
      <c r="A29" s="46" t="s">
        <v>244</v>
      </c>
      <c r="B29" s="100">
        <v>0</v>
      </c>
      <c r="C29" s="94">
        <v>0</v>
      </c>
      <c r="D29" s="94">
        <v>0</v>
      </c>
      <c r="E29" s="100">
        <v>0</v>
      </c>
      <c r="F29" s="108"/>
      <c r="G29" s="100">
        <v>0</v>
      </c>
      <c r="H29" s="94">
        <v>0</v>
      </c>
      <c r="I29" s="94">
        <v>0</v>
      </c>
      <c r="J29" s="94">
        <v>0</v>
      </c>
      <c r="K29" s="100">
        <v>0</v>
      </c>
    </row>
    <row r="30" spans="1:11" ht="16.5" customHeight="1" x14ac:dyDescent="0.3">
      <c r="A30" s="46" t="s">
        <v>245</v>
      </c>
      <c r="B30" s="6">
        <v>0</v>
      </c>
      <c r="C30" s="102">
        <v>0</v>
      </c>
      <c r="D30" s="102">
        <v>0</v>
      </c>
      <c r="E30" s="6">
        <v>0</v>
      </c>
      <c r="F30" s="108"/>
      <c r="G30" s="6">
        <v>0</v>
      </c>
      <c r="H30" s="102">
        <v>0</v>
      </c>
      <c r="I30" s="102">
        <v>0</v>
      </c>
      <c r="J30" s="102">
        <v>0</v>
      </c>
      <c r="K30" s="6">
        <v>0</v>
      </c>
    </row>
    <row r="31" spans="1:11" ht="16.5" customHeight="1" x14ac:dyDescent="0.3">
      <c r="A31" s="46" t="s">
        <v>246</v>
      </c>
      <c r="B31" s="100">
        <v>0</v>
      </c>
      <c r="C31" s="94">
        <v>0</v>
      </c>
      <c r="D31" s="94">
        <v>0</v>
      </c>
      <c r="E31" s="100">
        <v>0</v>
      </c>
      <c r="F31" s="108"/>
      <c r="G31" s="100">
        <v>0</v>
      </c>
      <c r="H31" s="94">
        <v>0</v>
      </c>
      <c r="I31" s="94">
        <v>0</v>
      </c>
      <c r="J31" s="94">
        <v>0</v>
      </c>
      <c r="K31" s="100">
        <v>0</v>
      </c>
    </row>
    <row r="32" spans="1:11" ht="16.5" customHeight="1" x14ac:dyDescent="0.3">
      <c r="A32" s="46" t="s">
        <v>247</v>
      </c>
      <c r="B32" s="6">
        <v>0</v>
      </c>
      <c r="C32" s="102">
        <v>0</v>
      </c>
      <c r="D32" s="102">
        <v>0</v>
      </c>
      <c r="E32" s="6">
        <v>0</v>
      </c>
      <c r="F32" s="108"/>
      <c r="G32" s="6">
        <v>0</v>
      </c>
      <c r="H32" s="102">
        <v>0</v>
      </c>
      <c r="I32" s="102">
        <v>0</v>
      </c>
      <c r="J32" s="102">
        <v>0</v>
      </c>
      <c r="K32" s="6">
        <v>0</v>
      </c>
    </row>
    <row r="33" spans="1:11" ht="16.5" customHeight="1" x14ac:dyDescent="0.3">
      <c r="A33" s="46" t="s">
        <v>248</v>
      </c>
      <c r="B33" s="100">
        <v>27.34</v>
      </c>
      <c r="C33" s="94">
        <v>27.34</v>
      </c>
      <c r="D33" s="94">
        <v>0</v>
      </c>
      <c r="E33" s="100">
        <v>0</v>
      </c>
      <c r="F33" s="108"/>
      <c r="G33" s="100">
        <v>360.1</v>
      </c>
      <c r="H33" s="94">
        <v>86.57</v>
      </c>
      <c r="I33" s="94">
        <v>9.6999999999999993</v>
      </c>
      <c r="J33" s="94">
        <v>252.38</v>
      </c>
      <c r="K33" s="100">
        <v>11.45</v>
      </c>
    </row>
    <row r="34" spans="1:11" ht="16.5" customHeight="1" x14ac:dyDescent="0.3">
      <c r="A34" s="46" t="s">
        <v>249</v>
      </c>
      <c r="B34" s="6">
        <v>143.1</v>
      </c>
      <c r="C34" s="102">
        <v>0</v>
      </c>
      <c r="D34" s="102">
        <v>0</v>
      </c>
      <c r="E34" s="6">
        <v>143.1</v>
      </c>
      <c r="F34" s="108"/>
      <c r="G34" s="6">
        <v>547.73</v>
      </c>
      <c r="H34" s="102">
        <v>0</v>
      </c>
      <c r="I34" s="102">
        <v>0</v>
      </c>
      <c r="J34" s="102">
        <v>0</v>
      </c>
      <c r="K34" s="6">
        <v>547.73</v>
      </c>
    </row>
    <row r="35" spans="1:11" ht="16.5" customHeight="1" x14ac:dyDescent="0.3">
      <c r="A35" s="46" t="s">
        <v>250</v>
      </c>
      <c r="B35" s="100">
        <v>0</v>
      </c>
      <c r="C35" s="94">
        <v>0</v>
      </c>
      <c r="D35" s="94">
        <v>0</v>
      </c>
      <c r="E35" s="100">
        <v>0</v>
      </c>
      <c r="F35" s="108"/>
      <c r="G35" s="100">
        <v>0</v>
      </c>
      <c r="H35" s="94">
        <v>0</v>
      </c>
      <c r="I35" s="94">
        <v>0</v>
      </c>
      <c r="J35" s="94">
        <v>0</v>
      </c>
      <c r="K35" s="100">
        <v>0</v>
      </c>
    </row>
    <row r="36" spans="1:11" ht="16.5" customHeight="1" x14ac:dyDescent="0.3">
      <c r="A36" s="46" t="s">
        <v>251</v>
      </c>
      <c r="B36" s="6">
        <v>0</v>
      </c>
      <c r="C36" s="102">
        <v>0</v>
      </c>
      <c r="D36" s="102">
        <v>0</v>
      </c>
      <c r="E36" s="6">
        <v>0</v>
      </c>
      <c r="F36" s="108"/>
      <c r="G36" s="6">
        <v>6548.34</v>
      </c>
      <c r="H36" s="102">
        <v>542.24</v>
      </c>
      <c r="I36" s="102">
        <v>77.62</v>
      </c>
      <c r="J36" s="102">
        <v>4288.4399999999996</v>
      </c>
      <c r="K36" s="6">
        <v>1640.04</v>
      </c>
    </row>
    <row r="37" spans="1:11" ht="16.5" customHeight="1" x14ac:dyDescent="0.3">
      <c r="A37" s="47" t="s">
        <v>77</v>
      </c>
      <c r="B37" s="103">
        <v>178.44</v>
      </c>
      <c r="C37" s="97">
        <v>27.34</v>
      </c>
      <c r="D37" s="97">
        <v>0</v>
      </c>
      <c r="E37" s="103">
        <v>143.1</v>
      </c>
      <c r="F37" s="109"/>
      <c r="G37" s="103">
        <v>25467.374810694899</v>
      </c>
      <c r="H37" s="97">
        <v>2102.5680000000002</v>
      </c>
      <c r="I37" s="97">
        <v>1223.9675571999901</v>
      </c>
      <c r="J37" s="97">
        <v>8345.3858817299897</v>
      </c>
      <c r="K37" s="103">
        <v>2761.4533717649902</v>
      </c>
    </row>
    <row r="38" spans="1:11" ht="16.5" customHeight="1" x14ac:dyDescent="0.3">
      <c r="A38" s="6"/>
      <c r="B38" s="6"/>
      <c r="C38" s="6"/>
      <c r="D38" s="6"/>
      <c r="E38" s="6"/>
      <c r="G38" s="6"/>
      <c r="H38" s="6"/>
      <c r="I38" s="6"/>
      <c r="J38" s="6"/>
      <c r="K38" s="6"/>
    </row>
    <row r="39" spans="1:11" ht="16.5" customHeight="1" x14ac:dyDescent="0.3">
      <c r="A39" s="6"/>
      <c r="B39" s="6"/>
      <c r="C39" s="6"/>
      <c r="D39" s="6"/>
      <c r="E39" s="6"/>
      <c r="G39" s="6"/>
      <c r="H39" s="6"/>
      <c r="I39" s="6"/>
      <c r="J39" s="6"/>
      <c r="K39" s="6"/>
    </row>
  </sheetData>
  <sheetProtection algorithmName="SHA-512" hashValue="0k+DJh4lZ3bQP34m7WhASE2fItwPTbBhY3RsA0JYyn4Sy4Uw9cPnqbDDXva1lC4sSLxmsYOkj6CqxzQN4Z4ZTA==" saltValue="rDuVLAu0lwK7BTPCr/Np8g==" spinCount="100000" sheet="1" objects="1" scenarios="1"/>
  <mergeCells count="1">
    <mergeCell ref="A1:B1"/>
  </mergeCells>
  <conditionalFormatting sqref="B8:K37">
    <cfRule type="cellIs" dxfId="276" priority="7" operator="between">
      <formula>0</formula>
      <formula>0.1</formula>
    </cfRule>
    <cfRule type="cellIs" dxfId="275" priority="8" operator="lessThan">
      <formula>0</formula>
    </cfRule>
    <cfRule type="cellIs" dxfId="274" priority="9" operator="greaterThanOrEqual">
      <formula>0.1</formula>
    </cfRule>
  </conditionalFormatting>
  <conditionalFormatting sqref="A1:XFD6 A38:XFD1048576 B8:XFD37 A7 F7 L7:XFD7">
    <cfRule type="cellIs" dxfId="273" priority="6" operator="between">
      <formula>-0.1</formula>
      <formula>0</formula>
    </cfRule>
  </conditionalFormatting>
  <conditionalFormatting sqref="A8:A37">
    <cfRule type="cellIs" dxfId="272" priority="5" operator="between">
      <formula>-0.1</formula>
      <formula>0</formula>
    </cfRule>
  </conditionalFormatting>
  <conditionalFormatting sqref="C7:E7">
    <cfRule type="cellIs" dxfId="271" priority="4" operator="between">
      <formula>-0.1</formula>
      <formula>0</formula>
    </cfRule>
  </conditionalFormatting>
  <conditionalFormatting sqref="H7:K7">
    <cfRule type="cellIs" dxfId="270" priority="3" operator="between">
      <formula>-0.1</formula>
      <formula>0</formula>
    </cfRule>
  </conditionalFormatting>
  <conditionalFormatting sqref="B7">
    <cfRule type="cellIs" dxfId="269" priority="2" operator="between">
      <formula>-0.1</formula>
      <formula>0</formula>
    </cfRule>
  </conditionalFormatting>
  <conditionalFormatting sqref="G7">
    <cfRule type="cellIs" dxfId="268" priority="1" operator="between">
      <formula>-0.1</formula>
      <formula>0</formula>
    </cfRule>
  </conditionalFormatting>
  <pageMargins left="0.7" right="0.7" top="0.75" bottom="0.75" header="0.3" footer="0.3"/>
  <pageSetup paperSize="9" scale="77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4">
    <pageSetUpPr fitToPage="1"/>
  </sheetPr>
  <dimension ref="A1:K39"/>
  <sheetViews>
    <sheetView showGridLines="0" showZeros="0" zoomScale="85" zoomScaleNormal="85" workbookViewId="0">
      <selection activeCell="A77" sqref="A77"/>
    </sheetView>
  </sheetViews>
  <sheetFormatPr defaultColWidth="16.7109375" defaultRowHeight="16.5" customHeight="1" x14ac:dyDescent="0.3"/>
  <cols>
    <col min="1" max="1" width="16.7109375" style="1"/>
    <col min="2" max="2" width="18" style="1" customWidth="1"/>
    <col min="3" max="16384" width="16.7109375" style="1"/>
  </cols>
  <sheetData>
    <row r="1" spans="1:11" ht="16.5" customHeight="1" x14ac:dyDescent="0.3">
      <c r="A1" s="168" t="str">
        <f>'Table of Contents'!B43</f>
        <v>Table 1.23</v>
      </c>
      <c r="B1" s="168"/>
      <c r="C1" s="6"/>
      <c r="D1" s="6"/>
      <c r="E1" s="6"/>
      <c r="F1" s="6"/>
      <c r="G1" s="6"/>
      <c r="H1" s="6"/>
      <c r="I1" s="6"/>
      <c r="J1" s="6"/>
    </row>
    <row r="2" spans="1:11" ht="16.5" customHeight="1" x14ac:dyDescent="0.3">
      <c r="A2" s="4" t="str">
        <f>"AIF: "&amp;'Table of Contents'!A43&amp;", "&amp;'Table of Contents'!A3</f>
        <v>AIF: Total Sales of Institutional Funds, 2017:Q2</v>
      </c>
      <c r="C2" s="6"/>
      <c r="D2" s="6"/>
      <c r="E2" s="6"/>
      <c r="F2" s="6"/>
      <c r="G2" s="6"/>
      <c r="H2" s="6"/>
      <c r="I2" s="6"/>
      <c r="J2" s="6"/>
    </row>
    <row r="3" spans="1:11" ht="16.5" customHeight="1" x14ac:dyDescent="0.3">
      <c r="A3" s="2" t="s">
        <v>76</v>
      </c>
      <c r="C3" s="6"/>
      <c r="D3" s="6"/>
      <c r="E3" s="6"/>
      <c r="F3" s="6"/>
      <c r="G3" s="6"/>
      <c r="H3" s="6"/>
      <c r="I3" s="6"/>
      <c r="J3" s="6"/>
    </row>
    <row r="4" spans="1:11" ht="16.5" customHeight="1" x14ac:dyDescent="0.3">
      <c r="A4" s="2"/>
      <c r="C4" s="6"/>
      <c r="D4" s="6"/>
      <c r="E4" s="6"/>
      <c r="F4" s="6"/>
      <c r="G4" s="6"/>
      <c r="H4" s="6"/>
      <c r="I4" s="6"/>
      <c r="J4" s="6"/>
    </row>
    <row r="5" spans="1:11" ht="16.5" customHeight="1" x14ac:dyDescent="0.3">
      <c r="A5" s="39"/>
      <c r="B5" s="39"/>
      <c r="C5" s="39"/>
      <c r="D5" s="39"/>
      <c r="E5" s="39"/>
      <c r="F5" s="39"/>
      <c r="G5" s="39"/>
      <c r="H5" s="39"/>
      <c r="I5" s="39"/>
      <c r="J5" s="39"/>
    </row>
    <row r="6" spans="1:11" ht="16.5" customHeight="1" x14ac:dyDescent="0.3">
      <c r="B6" s="51" t="s">
        <v>193</v>
      </c>
      <c r="C6" s="51"/>
      <c r="D6" s="51"/>
      <c r="E6" s="51"/>
      <c r="F6" s="51"/>
      <c r="G6" s="51"/>
      <c r="H6" s="51"/>
      <c r="I6" s="51"/>
      <c r="J6" s="51"/>
      <c r="K6" s="51"/>
    </row>
    <row r="7" spans="1:11" ht="16.5" customHeight="1" thickBot="1" x14ac:dyDescent="0.35">
      <c r="A7" s="39"/>
      <c r="B7" s="158" t="s">
        <v>80</v>
      </c>
      <c r="C7" s="159" t="s">
        <v>83</v>
      </c>
      <c r="D7" s="159" t="s">
        <v>86</v>
      </c>
      <c r="E7" s="159" t="s">
        <v>87</v>
      </c>
      <c r="F7" s="159" t="s">
        <v>142</v>
      </c>
      <c r="G7" s="159" t="s">
        <v>144</v>
      </c>
      <c r="H7" s="159" t="s">
        <v>145</v>
      </c>
      <c r="I7" s="159" t="s">
        <v>93</v>
      </c>
      <c r="J7" s="159" t="s">
        <v>94</v>
      </c>
      <c r="K7" s="159" t="s">
        <v>85</v>
      </c>
    </row>
    <row r="8" spans="1:11" ht="16.5" customHeight="1" x14ac:dyDescent="0.3">
      <c r="A8" s="46" t="s">
        <v>223</v>
      </c>
      <c r="B8" s="6">
        <v>0</v>
      </c>
      <c r="C8" s="102">
        <v>0</v>
      </c>
      <c r="D8" s="102">
        <v>0</v>
      </c>
      <c r="E8" s="102">
        <v>0</v>
      </c>
      <c r="F8" s="102">
        <v>0</v>
      </c>
      <c r="G8" s="102">
        <v>0</v>
      </c>
      <c r="H8" s="102">
        <v>0</v>
      </c>
      <c r="I8" s="102">
        <v>0</v>
      </c>
      <c r="J8" s="102">
        <v>0</v>
      </c>
      <c r="K8" s="6">
        <v>0</v>
      </c>
    </row>
    <row r="9" spans="1:11" ht="16.5" customHeight="1" x14ac:dyDescent="0.3">
      <c r="A9" s="46" t="s">
        <v>224</v>
      </c>
      <c r="B9" s="100">
        <v>0</v>
      </c>
      <c r="C9" s="94">
        <v>0</v>
      </c>
      <c r="D9" s="94">
        <v>0</v>
      </c>
      <c r="E9" s="94">
        <v>0</v>
      </c>
      <c r="F9" s="94">
        <v>0</v>
      </c>
      <c r="G9" s="94">
        <v>0</v>
      </c>
      <c r="H9" s="94">
        <v>0</v>
      </c>
      <c r="I9" s="94">
        <v>0</v>
      </c>
      <c r="J9" s="94">
        <v>0</v>
      </c>
      <c r="K9" s="100">
        <v>0</v>
      </c>
    </row>
    <row r="10" spans="1:11" ht="16.5" customHeight="1" x14ac:dyDescent="0.3">
      <c r="A10" s="46" t="s">
        <v>225</v>
      </c>
      <c r="B10" s="6">
        <v>0</v>
      </c>
      <c r="C10" s="102">
        <v>0</v>
      </c>
      <c r="D10" s="102">
        <v>0</v>
      </c>
      <c r="E10" s="102">
        <v>0</v>
      </c>
      <c r="F10" s="102">
        <v>0</v>
      </c>
      <c r="G10" s="102">
        <v>0</v>
      </c>
      <c r="H10" s="102">
        <v>0</v>
      </c>
      <c r="I10" s="102">
        <v>0</v>
      </c>
      <c r="J10" s="102">
        <v>0</v>
      </c>
      <c r="K10" s="6">
        <v>0</v>
      </c>
    </row>
    <row r="11" spans="1:11" ht="16.5" customHeight="1" x14ac:dyDescent="0.3">
      <c r="A11" s="46" t="s">
        <v>226</v>
      </c>
      <c r="B11" s="100">
        <v>0</v>
      </c>
      <c r="C11" s="94">
        <v>0</v>
      </c>
      <c r="D11" s="94">
        <v>0</v>
      </c>
      <c r="E11" s="94">
        <v>0</v>
      </c>
      <c r="F11" s="94">
        <v>0</v>
      </c>
      <c r="G11" s="94">
        <v>0</v>
      </c>
      <c r="H11" s="94">
        <v>0</v>
      </c>
      <c r="I11" s="94">
        <v>0</v>
      </c>
      <c r="J11" s="94">
        <v>0</v>
      </c>
      <c r="K11" s="100">
        <v>0</v>
      </c>
    </row>
    <row r="12" spans="1:11" ht="16.5" customHeight="1" x14ac:dyDescent="0.3">
      <c r="A12" s="46" t="s">
        <v>227</v>
      </c>
      <c r="B12" s="6">
        <v>0</v>
      </c>
      <c r="C12" s="102">
        <v>0</v>
      </c>
      <c r="D12" s="102">
        <v>0</v>
      </c>
      <c r="E12" s="102">
        <v>0</v>
      </c>
      <c r="F12" s="102">
        <v>0</v>
      </c>
      <c r="G12" s="102">
        <v>0</v>
      </c>
      <c r="H12" s="102">
        <v>0</v>
      </c>
      <c r="I12" s="102">
        <v>0</v>
      </c>
      <c r="J12" s="102">
        <v>0</v>
      </c>
      <c r="K12" s="6">
        <v>0</v>
      </c>
    </row>
    <row r="13" spans="1:11" ht="16.5" customHeight="1" x14ac:dyDescent="0.3">
      <c r="A13" s="46" t="s">
        <v>228</v>
      </c>
      <c r="B13" s="100">
        <v>0</v>
      </c>
      <c r="C13" s="94">
        <v>0</v>
      </c>
      <c r="D13" s="94">
        <v>0</v>
      </c>
      <c r="E13" s="94">
        <v>0</v>
      </c>
      <c r="F13" s="94">
        <v>0</v>
      </c>
      <c r="G13" s="94">
        <v>0</v>
      </c>
      <c r="H13" s="94">
        <v>0</v>
      </c>
      <c r="I13" s="94">
        <v>0</v>
      </c>
      <c r="J13" s="94">
        <v>0</v>
      </c>
      <c r="K13" s="100">
        <v>0</v>
      </c>
    </row>
    <row r="14" spans="1:11" ht="16.5" customHeight="1" x14ac:dyDescent="0.3">
      <c r="A14" s="46" t="s">
        <v>229</v>
      </c>
      <c r="B14" s="6">
        <v>4604.21</v>
      </c>
      <c r="C14" s="102">
        <v>2431.21</v>
      </c>
      <c r="D14" s="102">
        <v>1599.7</v>
      </c>
      <c r="E14" s="102">
        <v>529.62</v>
      </c>
      <c r="F14" s="102">
        <v>0.22</v>
      </c>
      <c r="G14" s="102">
        <v>0</v>
      </c>
      <c r="H14" s="102">
        <v>0</v>
      </c>
      <c r="I14" s="102">
        <v>23.29</v>
      </c>
      <c r="J14" s="102">
        <v>0</v>
      </c>
      <c r="K14" s="6">
        <v>20.170000000000002</v>
      </c>
    </row>
    <row r="15" spans="1:11" ht="16.5" customHeight="1" x14ac:dyDescent="0.3">
      <c r="A15" s="46" t="s">
        <v>230</v>
      </c>
      <c r="B15" s="100">
        <v>0</v>
      </c>
      <c r="C15" s="94">
        <v>0</v>
      </c>
      <c r="D15" s="94">
        <v>0</v>
      </c>
      <c r="E15" s="94">
        <v>0</v>
      </c>
      <c r="F15" s="94">
        <v>0</v>
      </c>
      <c r="G15" s="94">
        <v>0</v>
      </c>
      <c r="H15" s="94">
        <v>0</v>
      </c>
      <c r="I15" s="94">
        <v>0</v>
      </c>
      <c r="J15" s="94">
        <v>0</v>
      </c>
      <c r="K15" s="100">
        <v>0</v>
      </c>
    </row>
    <row r="16" spans="1:11" ht="16.5" customHeight="1" x14ac:dyDescent="0.3">
      <c r="A16" s="46" t="s">
        <v>231</v>
      </c>
      <c r="B16" s="6">
        <v>0</v>
      </c>
      <c r="C16" s="102">
        <v>0</v>
      </c>
      <c r="D16" s="102">
        <v>0</v>
      </c>
      <c r="E16" s="102">
        <v>0</v>
      </c>
      <c r="F16" s="102">
        <v>0</v>
      </c>
      <c r="G16" s="102">
        <v>0</v>
      </c>
      <c r="H16" s="102">
        <v>0</v>
      </c>
      <c r="I16" s="102">
        <v>0</v>
      </c>
      <c r="J16" s="102">
        <v>0</v>
      </c>
      <c r="K16" s="6">
        <v>0</v>
      </c>
    </row>
    <row r="17" spans="1:11" ht="16.5" customHeight="1" x14ac:dyDescent="0.3">
      <c r="A17" s="46" t="s">
        <v>232</v>
      </c>
      <c r="B17" s="100">
        <v>47195.156999999999</v>
      </c>
      <c r="C17" s="94">
        <v>3407.0889999999999</v>
      </c>
      <c r="D17" s="94">
        <v>11975.561</v>
      </c>
      <c r="E17" s="94">
        <v>23515.804</v>
      </c>
      <c r="F17" s="94">
        <v>9.0999999999999998E-2</v>
      </c>
      <c r="G17" s="94">
        <v>2470.7600000000002</v>
      </c>
      <c r="H17" s="94">
        <v>0</v>
      </c>
      <c r="I17" s="94">
        <v>0</v>
      </c>
      <c r="J17" s="94">
        <v>42.523000000000003</v>
      </c>
      <c r="K17" s="100">
        <v>5783.3289999999997</v>
      </c>
    </row>
    <row r="18" spans="1:11" ht="16.5" customHeight="1" x14ac:dyDescent="0.3">
      <c r="A18" s="46" t="s">
        <v>233</v>
      </c>
      <c r="B18" s="6">
        <v>0</v>
      </c>
      <c r="C18" s="102">
        <v>0</v>
      </c>
      <c r="D18" s="102">
        <v>0</v>
      </c>
      <c r="E18" s="102">
        <v>0</v>
      </c>
      <c r="F18" s="102">
        <v>0</v>
      </c>
      <c r="G18" s="102">
        <v>0</v>
      </c>
      <c r="H18" s="102">
        <v>0</v>
      </c>
      <c r="I18" s="102">
        <v>0</v>
      </c>
      <c r="J18" s="102">
        <v>0</v>
      </c>
      <c r="K18" s="6">
        <v>0</v>
      </c>
    </row>
    <row r="19" spans="1:11" ht="16.5" customHeight="1" x14ac:dyDescent="0.3">
      <c r="A19" s="46" t="s">
        <v>234</v>
      </c>
      <c r="B19" s="100">
        <v>0</v>
      </c>
      <c r="C19" s="94">
        <v>0</v>
      </c>
      <c r="D19" s="94">
        <v>0</v>
      </c>
      <c r="E19" s="94">
        <v>0</v>
      </c>
      <c r="F19" s="94">
        <v>0</v>
      </c>
      <c r="G19" s="94">
        <v>0</v>
      </c>
      <c r="H19" s="94">
        <v>0</v>
      </c>
      <c r="I19" s="94">
        <v>0</v>
      </c>
      <c r="J19" s="94">
        <v>0</v>
      </c>
      <c r="K19" s="100">
        <v>0</v>
      </c>
    </row>
    <row r="20" spans="1:11" ht="16.5" customHeight="1" x14ac:dyDescent="0.3">
      <c r="A20" s="46" t="s">
        <v>235</v>
      </c>
      <c r="B20" s="6">
        <v>0</v>
      </c>
      <c r="C20" s="102">
        <v>0</v>
      </c>
      <c r="D20" s="102">
        <v>0</v>
      </c>
      <c r="E20" s="102">
        <v>0</v>
      </c>
      <c r="F20" s="102">
        <v>0</v>
      </c>
      <c r="G20" s="102">
        <v>0</v>
      </c>
      <c r="H20" s="102">
        <v>0</v>
      </c>
      <c r="I20" s="102">
        <v>0</v>
      </c>
      <c r="J20" s="102">
        <v>0</v>
      </c>
      <c r="K20" s="6">
        <v>0</v>
      </c>
    </row>
    <row r="21" spans="1:11" ht="16.5" customHeight="1" x14ac:dyDescent="0.3">
      <c r="A21" s="46" t="s">
        <v>236</v>
      </c>
      <c r="B21" s="100">
        <v>69.150000000000006</v>
      </c>
      <c r="C21" s="94">
        <v>0</v>
      </c>
      <c r="D21" s="94">
        <v>0</v>
      </c>
      <c r="E21" s="94">
        <v>0</v>
      </c>
      <c r="F21" s="94">
        <v>0</v>
      </c>
      <c r="G21" s="94">
        <v>0</v>
      </c>
      <c r="H21" s="94">
        <v>0</v>
      </c>
      <c r="I21" s="94">
        <v>0</v>
      </c>
      <c r="J21" s="94">
        <v>69.150000000000006</v>
      </c>
      <c r="K21" s="100">
        <v>0</v>
      </c>
    </row>
    <row r="22" spans="1:11" ht="16.5" customHeight="1" x14ac:dyDescent="0.3">
      <c r="A22" s="46" t="s">
        <v>237</v>
      </c>
      <c r="B22" s="6">
        <v>0.06</v>
      </c>
      <c r="C22" s="102">
        <v>0</v>
      </c>
      <c r="D22" s="102">
        <v>0</v>
      </c>
      <c r="E22" s="102">
        <v>0</v>
      </c>
      <c r="F22" s="102">
        <v>0</v>
      </c>
      <c r="G22" s="102">
        <v>0</v>
      </c>
      <c r="H22" s="102">
        <v>0</v>
      </c>
      <c r="I22" s="102">
        <v>0</v>
      </c>
      <c r="J22" s="102">
        <v>0</v>
      </c>
      <c r="K22" s="6">
        <v>0.06</v>
      </c>
    </row>
    <row r="23" spans="1:11" ht="16.5" customHeight="1" x14ac:dyDescent="0.3">
      <c r="A23" s="46" t="s">
        <v>238</v>
      </c>
      <c r="B23" s="100">
        <v>29804</v>
      </c>
      <c r="C23" s="94">
        <v>2001</v>
      </c>
      <c r="D23" s="94">
        <v>6506</v>
      </c>
      <c r="E23" s="94">
        <v>6139</v>
      </c>
      <c r="F23" s="94">
        <v>1662</v>
      </c>
      <c r="G23" s="94">
        <v>2725</v>
      </c>
      <c r="H23" s="94">
        <v>0</v>
      </c>
      <c r="I23" s="94">
        <v>1863</v>
      </c>
      <c r="J23" s="94">
        <v>0</v>
      </c>
      <c r="K23" s="100">
        <v>8908</v>
      </c>
    </row>
    <row r="24" spans="1:11" ht="16.5" customHeight="1" x14ac:dyDescent="0.3">
      <c r="A24" s="46" t="s">
        <v>239</v>
      </c>
      <c r="B24" s="6">
        <v>446.42210999999998</v>
      </c>
      <c r="C24" s="102">
        <v>51.441000000000003</v>
      </c>
      <c r="D24" s="102">
        <v>30.726402</v>
      </c>
      <c r="E24" s="102">
        <v>21.891999999999999</v>
      </c>
      <c r="F24" s="102">
        <v>0</v>
      </c>
      <c r="G24" s="102">
        <v>22.323</v>
      </c>
      <c r="H24" s="102">
        <v>0</v>
      </c>
      <c r="I24" s="102">
        <v>20.007999999999999</v>
      </c>
      <c r="J24" s="102">
        <v>23.84</v>
      </c>
      <c r="K24" s="6">
        <v>276.19170800000001</v>
      </c>
    </row>
    <row r="25" spans="1:11" ht="16.5" customHeight="1" x14ac:dyDescent="0.3">
      <c r="A25" s="46" t="s">
        <v>240</v>
      </c>
      <c r="B25" s="100">
        <v>0</v>
      </c>
      <c r="C25" s="94">
        <v>0</v>
      </c>
      <c r="D25" s="94">
        <v>0</v>
      </c>
      <c r="E25" s="94">
        <v>0</v>
      </c>
      <c r="F25" s="94">
        <v>0</v>
      </c>
      <c r="G25" s="94">
        <v>0</v>
      </c>
      <c r="H25" s="94">
        <v>0</v>
      </c>
      <c r="I25" s="94">
        <v>0</v>
      </c>
      <c r="J25" s="94">
        <v>0</v>
      </c>
      <c r="K25" s="100">
        <v>0</v>
      </c>
    </row>
    <row r="26" spans="1:11" ht="16.5" customHeight="1" x14ac:dyDescent="0.3">
      <c r="A26" s="46" t="s">
        <v>241</v>
      </c>
      <c r="B26" s="6">
        <v>0</v>
      </c>
      <c r="C26" s="102">
        <v>0</v>
      </c>
      <c r="D26" s="102">
        <v>0</v>
      </c>
      <c r="E26" s="102">
        <v>0</v>
      </c>
      <c r="F26" s="102">
        <v>0</v>
      </c>
      <c r="G26" s="102">
        <v>0</v>
      </c>
      <c r="H26" s="102">
        <v>0</v>
      </c>
      <c r="I26" s="102">
        <v>0</v>
      </c>
      <c r="J26" s="102">
        <v>0</v>
      </c>
      <c r="K26" s="6">
        <v>0</v>
      </c>
    </row>
    <row r="27" spans="1:11" ht="16.5" customHeight="1" x14ac:dyDescent="0.3">
      <c r="A27" s="46" t="s">
        <v>242</v>
      </c>
      <c r="B27" s="100">
        <v>0</v>
      </c>
      <c r="C27" s="94">
        <v>0</v>
      </c>
      <c r="D27" s="94">
        <v>0</v>
      </c>
      <c r="E27" s="94">
        <v>0</v>
      </c>
      <c r="F27" s="94">
        <v>0</v>
      </c>
      <c r="G27" s="94">
        <v>0</v>
      </c>
      <c r="H27" s="94">
        <v>0</v>
      </c>
      <c r="I27" s="94">
        <v>0</v>
      </c>
      <c r="J27" s="94">
        <v>0</v>
      </c>
      <c r="K27" s="100">
        <v>0</v>
      </c>
    </row>
    <row r="28" spans="1:11" ht="16.5" customHeight="1" x14ac:dyDescent="0.3">
      <c r="A28" s="46" t="s">
        <v>243</v>
      </c>
      <c r="B28" s="6">
        <v>0</v>
      </c>
      <c r="C28" s="102">
        <v>0</v>
      </c>
      <c r="D28" s="102">
        <v>0</v>
      </c>
      <c r="E28" s="102">
        <v>0</v>
      </c>
      <c r="F28" s="102">
        <v>0</v>
      </c>
      <c r="G28" s="102">
        <v>0</v>
      </c>
      <c r="H28" s="102">
        <v>0</v>
      </c>
      <c r="I28" s="102">
        <v>0</v>
      </c>
      <c r="J28" s="102">
        <v>0</v>
      </c>
      <c r="K28" s="6">
        <v>0</v>
      </c>
    </row>
    <row r="29" spans="1:11" ht="16.5" customHeight="1" x14ac:dyDescent="0.3">
      <c r="A29" s="46" t="s">
        <v>244</v>
      </c>
      <c r="B29" s="100">
        <v>0</v>
      </c>
      <c r="C29" s="94">
        <v>0</v>
      </c>
      <c r="D29" s="94">
        <v>0</v>
      </c>
      <c r="E29" s="94">
        <v>0</v>
      </c>
      <c r="F29" s="94">
        <v>0</v>
      </c>
      <c r="G29" s="94">
        <v>0</v>
      </c>
      <c r="H29" s="94">
        <v>0</v>
      </c>
      <c r="I29" s="94">
        <v>0</v>
      </c>
      <c r="J29" s="94">
        <v>0</v>
      </c>
      <c r="K29" s="100">
        <v>0</v>
      </c>
    </row>
    <row r="30" spans="1:11" ht="16.5" customHeight="1" x14ac:dyDescent="0.3">
      <c r="A30" s="46" t="s">
        <v>245</v>
      </c>
      <c r="B30" s="6">
        <v>2.67</v>
      </c>
      <c r="C30" s="102">
        <v>1.55</v>
      </c>
      <c r="D30" s="102">
        <v>0.62</v>
      </c>
      <c r="E30" s="102">
        <v>0.5</v>
      </c>
      <c r="F30" s="102">
        <v>0</v>
      </c>
      <c r="G30" s="102">
        <v>0</v>
      </c>
      <c r="H30" s="102">
        <v>0</v>
      </c>
      <c r="I30" s="102">
        <v>0</v>
      </c>
      <c r="J30" s="102">
        <v>0</v>
      </c>
      <c r="K30" s="6">
        <v>0</v>
      </c>
    </row>
    <row r="31" spans="1:11" ht="16.5" customHeight="1" x14ac:dyDescent="0.3">
      <c r="A31" s="46" t="s">
        <v>246</v>
      </c>
      <c r="B31" s="100">
        <v>0</v>
      </c>
      <c r="C31" s="94">
        <v>0</v>
      </c>
      <c r="D31" s="94">
        <v>0</v>
      </c>
      <c r="E31" s="94">
        <v>0</v>
      </c>
      <c r="F31" s="94">
        <v>0</v>
      </c>
      <c r="G31" s="94">
        <v>0</v>
      </c>
      <c r="H31" s="94">
        <v>0</v>
      </c>
      <c r="I31" s="94">
        <v>0</v>
      </c>
      <c r="J31" s="94">
        <v>0</v>
      </c>
      <c r="K31" s="100">
        <v>0</v>
      </c>
    </row>
    <row r="32" spans="1:11" ht="16.5" customHeight="1" x14ac:dyDescent="0.3">
      <c r="A32" s="46" t="s">
        <v>247</v>
      </c>
      <c r="B32" s="6">
        <v>0</v>
      </c>
      <c r="C32" s="102">
        <v>0</v>
      </c>
      <c r="D32" s="102">
        <v>0</v>
      </c>
      <c r="E32" s="102">
        <v>0</v>
      </c>
      <c r="F32" s="102">
        <v>0</v>
      </c>
      <c r="G32" s="102">
        <v>0</v>
      </c>
      <c r="H32" s="102">
        <v>0</v>
      </c>
      <c r="I32" s="102">
        <v>0</v>
      </c>
      <c r="J32" s="102">
        <v>0</v>
      </c>
      <c r="K32" s="6">
        <v>0</v>
      </c>
    </row>
    <row r="33" spans="1:11" ht="16.5" customHeight="1" x14ac:dyDescent="0.3">
      <c r="A33" s="46" t="s">
        <v>248</v>
      </c>
      <c r="B33" s="100">
        <v>0</v>
      </c>
      <c r="C33" s="94">
        <v>0</v>
      </c>
      <c r="D33" s="94">
        <v>0</v>
      </c>
      <c r="E33" s="94">
        <v>0</v>
      </c>
      <c r="F33" s="94">
        <v>0</v>
      </c>
      <c r="G33" s="94">
        <v>0</v>
      </c>
      <c r="H33" s="94">
        <v>0</v>
      </c>
      <c r="I33" s="94">
        <v>0</v>
      </c>
      <c r="J33" s="94">
        <v>0</v>
      </c>
      <c r="K33" s="100">
        <v>0</v>
      </c>
    </row>
    <row r="34" spans="1:11" ht="16.5" customHeight="1" x14ac:dyDescent="0.3">
      <c r="A34" s="46" t="s">
        <v>249</v>
      </c>
      <c r="B34" s="6">
        <v>3106.62</v>
      </c>
      <c r="C34" s="102">
        <v>0</v>
      </c>
      <c r="D34" s="102">
        <v>0</v>
      </c>
      <c r="E34" s="102">
        <v>0</v>
      </c>
      <c r="F34" s="102">
        <v>0</v>
      </c>
      <c r="G34" s="102">
        <v>630.84</v>
      </c>
      <c r="H34" s="102">
        <v>0</v>
      </c>
      <c r="I34" s="102">
        <v>0</v>
      </c>
      <c r="J34" s="102">
        <v>25.36</v>
      </c>
      <c r="K34" s="6">
        <v>2450.41</v>
      </c>
    </row>
    <row r="35" spans="1:11" ht="16.5" customHeight="1" x14ac:dyDescent="0.3">
      <c r="A35" s="46" t="s">
        <v>250</v>
      </c>
      <c r="B35" s="100">
        <v>0</v>
      </c>
      <c r="C35" s="94">
        <v>0</v>
      </c>
      <c r="D35" s="94">
        <v>0</v>
      </c>
      <c r="E35" s="94">
        <v>0</v>
      </c>
      <c r="F35" s="94">
        <v>0</v>
      </c>
      <c r="G35" s="94">
        <v>0</v>
      </c>
      <c r="H35" s="94">
        <v>0</v>
      </c>
      <c r="I35" s="94">
        <v>0</v>
      </c>
      <c r="J35" s="94">
        <v>0</v>
      </c>
      <c r="K35" s="100">
        <v>0</v>
      </c>
    </row>
    <row r="36" spans="1:11" ht="16.5" customHeight="1" x14ac:dyDescent="0.3">
      <c r="A36" s="46" t="s">
        <v>251</v>
      </c>
      <c r="B36" s="6">
        <v>0</v>
      </c>
      <c r="C36" s="102">
        <v>0</v>
      </c>
      <c r="D36" s="102">
        <v>0</v>
      </c>
      <c r="E36" s="102">
        <v>0</v>
      </c>
      <c r="F36" s="102">
        <v>0</v>
      </c>
      <c r="G36" s="102">
        <v>0</v>
      </c>
      <c r="H36" s="102">
        <v>0</v>
      </c>
      <c r="I36" s="102">
        <v>0</v>
      </c>
      <c r="J36" s="102">
        <v>0</v>
      </c>
      <c r="K36" s="6">
        <v>0</v>
      </c>
    </row>
    <row r="37" spans="1:11" ht="16.5" customHeight="1" x14ac:dyDescent="0.3">
      <c r="A37" s="47" t="s">
        <v>77</v>
      </c>
      <c r="B37" s="103">
        <v>85228.289109999896</v>
      </c>
      <c r="C37" s="97">
        <v>7892.29</v>
      </c>
      <c r="D37" s="97">
        <v>20112.6074019999</v>
      </c>
      <c r="E37" s="97">
        <v>30206.815999999999</v>
      </c>
      <c r="F37" s="97">
        <v>1662.3109999999999</v>
      </c>
      <c r="G37" s="97">
        <v>5848.9229999999998</v>
      </c>
      <c r="H37" s="97">
        <v>0</v>
      </c>
      <c r="I37" s="97">
        <v>1906.298</v>
      </c>
      <c r="J37" s="97">
        <v>160.87299999999999</v>
      </c>
      <c r="K37" s="103">
        <v>17438.160707999999</v>
      </c>
    </row>
    <row r="38" spans="1:11" ht="16.5" customHeight="1" x14ac:dyDescent="0.3">
      <c r="A38" s="6"/>
      <c r="B38" s="6"/>
      <c r="C38" s="6"/>
      <c r="D38" s="6"/>
      <c r="E38" s="6"/>
      <c r="F38" s="6"/>
      <c r="G38" s="6"/>
      <c r="H38" s="6"/>
      <c r="I38" s="6"/>
      <c r="J38" s="6"/>
    </row>
    <row r="39" spans="1:11" ht="16.5" customHeight="1" x14ac:dyDescent="0.3">
      <c r="A39" s="6"/>
      <c r="B39" s="6"/>
      <c r="C39" s="6"/>
      <c r="D39" s="6"/>
      <c r="E39" s="6"/>
      <c r="F39" s="6"/>
      <c r="G39" s="6"/>
      <c r="H39" s="6"/>
      <c r="I39" s="6"/>
      <c r="J39" s="6"/>
    </row>
  </sheetData>
  <sheetProtection algorithmName="SHA-512" hashValue="I9p0GVdxgWzowVEmgqLwuU9WvAhMOB9hlg6CqDcsKM4cMbhEyBV8DUDAu8yE+Pw4CnQxVytN/wW78Duo+GXoQQ==" saltValue="WvrB7pQfCCiD/6F56SgiAw==" spinCount="100000" sheet="1" objects="1" scenarios="1"/>
  <mergeCells count="1">
    <mergeCell ref="A1:B1"/>
  </mergeCells>
  <conditionalFormatting sqref="B8:K37">
    <cfRule type="cellIs" dxfId="267" priority="6" operator="between">
      <formula>0</formula>
      <formula>0.1</formula>
    </cfRule>
    <cfRule type="cellIs" dxfId="266" priority="7" operator="lessThan">
      <formula>0</formula>
    </cfRule>
    <cfRule type="cellIs" dxfId="265" priority="8" operator="greaterThanOrEqual">
      <formula>0.1</formula>
    </cfRule>
  </conditionalFormatting>
  <conditionalFormatting sqref="A1:XFD6 A38:XFD1048576 B8:XFD37 A7 L7:XFD7">
    <cfRule type="cellIs" dxfId="264" priority="5" operator="between">
      <formula>-0.1</formula>
      <formula>0</formula>
    </cfRule>
  </conditionalFormatting>
  <conditionalFormatting sqref="A8:A37">
    <cfRule type="cellIs" dxfId="263" priority="4" operator="between">
      <formula>-0.1</formula>
      <formula>0</formula>
    </cfRule>
  </conditionalFormatting>
  <conditionalFormatting sqref="C7:K7">
    <cfRule type="cellIs" dxfId="262" priority="3" operator="between">
      <formula>-0.1</formula>
      <formula>0</formula>
    </cfRule>
  </conditionalFormatting>
  <conditionalFormatting sqref="B7">
    <cfRule type="cellIs" dxfId="261" priority="1" operator="between">
      <formula>-0.1</formula>
      <formula>0</formula>
    </cfRule>
  </conditionalFormatting>
  <pageMargins left="0.7" right="0.7" top="0.75" bottom="0.75" header="0.3" footer="0.3"/>
  <pageSetup paperSize="9" scale="70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5">
    <pageSetUpPr fitToPage="1"/>
  </sheetPr>
  <dimension ref="A1:J37"/>
  <sheetViews>
    <sheetView showGridLines="0" showZeros="0" zoomScale="85" zoomScaleNormal="85" workbookViewId="0">
      <selection activeCell="A77" sqref="A77"/>
    </sheetView>
  </sheetViews>
  <sheetFormatPr defaultColWidth="16.7109375" defaultRowHeight="16.5" customHeight="1" x14ac:dyDescent="0.25"/>
  <cols>
    <col min="1" max="2" width="16.7109375" style="41"/>
    <col min="3" max="3" width="16.7109375" style="41" customWidth="1"/>
    <col min="4" max="16384" width="16.7109375" style="41"/>
  </cols>
  <sheetData>
    <row r="1" spans="1:10" ht="16.5" customHeight="1" x14ac:dyDescent="0.25">
      <c r="A1" s="168" t="str">
        <f>'Table of Contents'!B46</f>
        <v>Table 1.24</v>
      </c>
      <c r="B1" s="168"/>
      <c r="C1" s="40"/>
    </row>
    <row r="2" spans="1:10" ht="16.5" customHeight="1" x14ac:dyDescent="0.3">
      <c r="A2" s="4" t="str">
        <f>"AIF: "&amp;'Table of Contents'!A46&amp;", "&amp;'Table of Contents'!A3</f>
        <v>AIF: Total Redemptions, 2017:Q2</v>
      </c>
      <c r="B2" s="1"/>
      <c r="C2" s="42"/>
      <c r="D2" s="43"/>
    </row>
    <row r="3" spans="1:10" ht="16.5" customHeight="1" x14ac:dyDescent="0.3">
      <c r="A3" s="2" t="s">
        <v>76</v>
      </c>
      <c r="B3" s="1"/>
      <c r="C3" s="42"/>
    </row>
    <row r="4" spans="1:10" ht="16.5" customHeight="1" x14ac:dyDescent="0.25">
      <c r="A4" s="42"/>
      <c r="B4" s="42"/>
      <c r="C4" s="42"/>
    </row>
    <row r="5" spans="1:10" ht="16.5" customHeight="1" x14ac:dyDescent="0.25">
      <c r="A5" s="42"/>
      <c r="B5" s="42"/>
      <c r="C5" s="42"/>
    </row>
    <row r="6" spans="1:10" ht="16.5" customHeight="1" x14ac:dyDescent="0.3">
      <c r="A6" s="44"/>
      <c r="B6" s="51" t="s">
        <v>162</v>
      </c>
      <c r="C6" s="51"/>
      <c r="D6" s="51"/>
      <c r="E6" s="51"/>
      <c r="F6" s="51"/>
      <c r="G6" s="51"/>
      <c r="H6" s="51"/>
      <c r="I6" s="51"/>
      <c r="J6" s="51"/>
    </row>
    <row r="7" spans="1:10" ht="16.5" customHeight="1" thickBot="1" x14ac:dyDescent="0.35">
      <c r="A7" s="38"/>
      <c r="B7" s="158" t="s">
        <v>80</v>
      </c>
      <c r="C7" s="159" t="s">
        <v>83</v>
      </c>
      <c r="D7" s="159" t="s">
        <v>86</v>
      </c>
      <c r="E7" s="159" t="s">
        <v>87</v>
      </c>
      <c r="F7" s="159" t="s">
        <v>172</v>
      </c>
      <c r="G7" s="159" t="s">
        <v>143</v>
      </c>
      <c r="H7" s="159" t="s">
        <v>81</v>
      </c>
      <c r="I7" s="159" t="s">
        <v>144</v>
      </c>
      <c r="J7" s="159" t="s">
        <v>85</v>
      </c>
    </row>
    <row r="8" spans="1:10" ht="16.5" customHeight="1" x14ac:dyDescent="0.3">
      <c r="A8" s="46" t="s">
        <v>223</v>
      </c>
      <c r="B8" s="6">
        <v>0</v>
      </c>
      <c r="C8" s="102">
        <v>0</v>
      </c>
      <c r="D8" s="102">
        <v>0</v>
      </c>
      <c r="E8" s="102">
        <v>0</v>
      </c>
      <c r="F8" s="102">
        <v>0</v>
      </c>
      <c r="G8" s="102">
        <v>0</v>
      </c>
      <c r="H8" s="102">
        <v>0</v>
      </c>
      <c r="I8" s="102">
        <v>0</v>
      </c>
      <c r="J8" s="6">
        <v>0</v>
      </c>
    </row>
    <row r="9" spans="1:10" ht="16.5" customHeight="1" x14ac:dyDescent="0.3">
      <c r="A9" s="46" t="s">
        <v>224</v>
      </c>
      <c r="B9" s="100">
        <v>0</v>
      </c>
      <c r="C9" s="94">
        <v>0</v>
      </c>
      <c r="D9" s="94">
        <v>0</v>
      </c>
      <c r="E9" s="94">
        <v>0</v>
      </c>
      <c r="F9" s="94">
        <v>0</v>
      </c>
      <c r="G9" s="94">
        <v>0</v>
      </c>
      <c r="H9" s="94">
        <v>0</v>
      </c>
      <c r="I9" s="94">
        <v>0</v>
      </c>
      <c r="J9" s="100">
        <v>0</v>
      </c>
    </row>
    <row r="10" spans="1:10" ht="16.5" customHeight="1" x14ac:dyDescent="0.3">
      <c r="A10" s="46" t="s">
        <v>225</v>
      </c>
      <c r="B10" s="6">
        <v>0</v>
      </c>
      <c r="C10" s="102">
        <v>0</v>
      </c>
      <c r="D10" s="102">
        <v>0</v>
      </c>
      <c r="E10" s="102">
        <v>0</v>
      </c>
      <c r="F10" s="102">
        <v>0</v>
      </c>
      <c r="G10" s="102">
        <v>0</v>
      </c>
      <c r="H10" s="102">
        <v>0</v>
      </c>
      <c r="I10" s="102">
        <v>0</v>
      </c>
      <c r="J10" s="6">
        <v>0</v>
      </c>
    </row>
    <row r="11" spans="1:10" ht="16.5" customHeight="1" x14ac:dyDescent="0.3">
      <c r="A11" s="46" t="s">
        <v>226</v>
      </c>
      <c r="B11" s="100">
        <v>0</v>
      </c>
      <c r="C11" s="94">
        <v>0</v>
      </c>
      <c r="D11" s="94">
        <v>0</v>
      </c>
      <c r="E11" s="94">
        <v>0</v>
      </c>
      <c r="F11" s="94">
        <v>0</v>
      </c>
      <c r="G11" s="94">
        <v>0</v>
      </c>
      <c r="H11" s="94">
        <v>0</v>
      </c>
      <c r="I11" s="94">
        <v>0</v>
      </c>
      <c r="J11" s="100">
        <v>0</v>
      </c>
    </row>
    <row r="12" spans="1:10" ht="16.5" customHeight="1" x14ac:dyDescent="0.3">
      <c r="A12" s="46" t="s">
        <v>227</v>
      </c>
      <c r="B12" s="6">
        <v>5</v>
      </c>
      <c r="C12" s="102">
        <v>0</v>
      </c>
      <c r="D12" s="102">
        <v>0</v>
      </c>
      <c r="E12" s="102">
        <v>0</v>
      </c>
      <c r="F12" s="102">
        <v>0</v>
      </c>
      <c r="G12" s="102">
        <v>0</v>
      </c>
      <c r="H12" s="102">
        <v>0</v>
      </c>
      <c r="I12" s="102">
        <v>3</v>
      </c>
      <c r="J12" s="6">
        <v>2</v>
      </c>
    </row>
    <row r="13" spans="1:10" ht="16.5" customHeight="1" x14ac:dyDescent="0.3">
      <c r="A13" s="46" t="s">
        <v>228</v>
      </c>
      <c r="B13" s="100">
        <v>14.11</v>
      </c>
      <c r="C13" s="94">
        <v>0</v>
      </c>
      <c r="D13" s="94">
        <v>0</v>
      </c>
      <c r="E13" s="94">
        <v>0</v>
      </c>
      <c r="F13" s="94">
        <v>0</v>
      </c>
      <c r="G13" s="94">
        <v>0</v>
      </c>
      <c r="H13" s="94">
        <v>0</v>
      </c>
      <c r="I13" s="94">
        <v>14.11</v>
      </c>
      <c r="J13" s="100">
        <v>0</v>
      </c>
    </row>
    <row r="14" spans="1:10" ht="16.5" customHeight="1" x14ac:dyDescent="0.3">
      <c r="A14" s="46" t="s">
        <v>229</v>
      </c>
      <c r="B14" s="6">
        <v>5415.35</v>
      </c>
      <c r="C14" s="102">
        <v>2103.4899999999998</v>
      </c>
      <c r="D14" s="102">
        <v>2520.16</v>
      </c>
      <c r="E14" s="102">
        <v>433.95</v>
      </c>
      <c r="F14" s="102">
        <v>170.27</v>
      </c>
      <c r="G14" s="102">
        <v>0</v>
      </c>
      <c r="H14" s="102">
        <v>125.86</v>
      </c>
      <c r="I14" s="102">
        <v>0</v>
      </c>
      <c r="J14" s="6">
        <v>61.61</v>
      </c>
    </row>
    <row r="15" spans="1:10" ht="16.5" customHeight="1" x14ac:dyDescent="0.3">
      <c r="A15" s="46" t="s">
        <v>230</v>
      </c>
      <c r="B15" s="100">
        <v>0</v>
      </c>
      <c r="C15" s="94">
        <v>0</v>
      </c>
      <c r="D15" s="94">
        <v>0</v>
      </c>
      <c r="E15" s="94">
        <v>0</v>
      </c>
      <c r="F15" s="94">
        <v>0</v>
      </c>
      <c r="G15" s="94">
        <v>0</v>
      </c>
      <c r="H15" s="94">
        <v>0</v>
      </c>
      <c r="I15" s="94">
        <v>0</v>
      </c>
      <c r="J15" s="100">
        <v>0</v>
      </c>
    </row>
    <row r="16" spans="1:10" ht="16.5" customHeight="1" x14ac:dyDescent="0.3">
      <c r="A16" s="46" t="s">
        <v>231</v>
      </c>
      <c r="B16" s="6">
        <v>0</v>
      </c>
      <c r="C16" s="102">
        <v>0</v>
      </c>
      <c r="D16" s="102">
        <v>0</v>
      </c>
      <c r="E16" s="102">
        <v>0</v>
      </c>
      <c r="F16" s="102">
        <v>0</v>
      </c>
      <c r="G16" s="102">
        <v>0</v>
      </c>
      <c r="H16" s="102">
        <v>0</v>
      </c>
      <c r="I16" s="102">
        <v>0</v>
      </c>
      <c r="J16" s="6">
        <v>0</v>
      </c>
    </row>
    <row r="17" spans="1:10" ht="16.5" customHeight="1" x14ac:dyDescent="0.3">
      <c r="A17" s="46" t="s">
        <v>232</v>
      </c>
      <c r="B17" s="100">
        <v>32152.102999999999</v>
      </c>
      <c r="C17" s="94">
        <v>1371.877</v>
      </c>
      <c r="D17" s="94">
        <v>9093.5959999999995</v>
      </c>
      <c r="E17" s="94">
        <v>18484.403999999999</v>
      </c>
      <c r="F17" s="94">
        <v>0.318</v>
      </c>
      <c r="G17" s="94">
        <v>0</v>
      </c>
      <c r="H17" s="94">
        <v>99.108999999999995</v>
      </c>
      <c r="I17" s="94">
        <v>1715.2550000000001</v>
      </c>
      <c r="J17" s="100">
        <v>1387.5440000000001</v>
      </c>
    </row>
    <row r="18" spans="1:10" ht="16.5" customHeight="1" x14ac:dyDescent="0.3">
      <c r="A18" s="46" t="s">
        <v>233</v>
      </c>
      <c r="B18" s="6">
        <v>0</v>
      </c>
      <c r="C18" s="102">
        <v>0</v>
      </c>
      <c r="D18" s="102">
        <v>0</v>
      </c>
      <c r="E18" s="102">
        <v>0</v>
      </c>
      <c r="F18" s="102">
        <v>0</v>
      </c>
      <c r="G18" s="102">
        <v>0</v>
      </c>
      <c r="H18" s="102">
        <v>0</v>
      </c>
      <c r="I18" s="102">
        <v>0</v>
      </c>
      <c r="J18" s="6">
        <v>0</v>
      </c>
    </row>
    <row r="19" spans="1:10" ht="16.5" customHeight="1" x14ac:dyDescent="0.3">
      <c r="A19" s="46" t="s">
        <v>234</v>
      </c>
      <c r="B19" s="100">
        <v>0</v>
      </c>
      <c r="C19" s="94">
        <v>0</v>
      </c>
      <c r="D19" s="94">
        <v>0</v>
      </c>
      <c r="E19" s="94">
        <v>0</v>
      </c>
      <c r="F19" s="94">
        <v>0</v>
      </c>
      <c r="G19" s="94">
        <v>0</v>
      </c>
      <c r="H19" s="94">
        <v>0</v>
      </c>
      <c r="I19" s="94">
        <v>0</v>
      </c>
      <c r="J19" s="100">
        <v>0</v>
      </c>
    </row>
    <row r="20" spans="1:10" ht="16.5" customHeight="1" x14ac:dyDescent="0.3">
      <c r="A20" s="46" t="s">
        <v>235</v>
      </c>
      <c r="B20" s="6">
        <v>41682</v>
      </c>
      <c r="C20" s="102">
        <v>0</v>
      </c>
      <c r="D20" s="102">
        <v>0</v>
      </c>
      <c r="E20" s="102">
        <v>0</v>
      </c>
      <c r="F20" s="102">
        <v>2162</v>
      </c>
      <c r="G20" s="102">
        <v>0</v>
      </c>
      <c r="H20" s="102">
        <v>0</v>
      </c>
      <c r="I20" s="102">
        <v>837</v>
      </c>
      <c r="J20" s="6">
        <v>38683</v>
      </c>
    </row>
    <row r="21" spans="1:10" ht="16.5" customHeight="1" x14ac:dyDescent="0.3">
      <c r="A21" s="46" t="s">
        <v>236</v>
      </c>
      <c r="B21" s="100">
        <v>361.66</v>
      </c>
      <c r="C21" s="94">
        <v>0</v>
      </c>
      <c r="D21" s="94">
        <v>0</v>
      </c>
      <c r="E21" s="94">
        <v>0</v>
      </c>
      <c r="F21" s="94">
        <v>0</v>
      </c>
      <c r="G21" s="94">
        <v>0</v>
      </c>
      <c r="H21" s="94">
        <v>116.26</v>
      </c>
      <c r="I21" s="94">
        <v>0</v>
      </c>
      <c r="J21" s="100">
        <v>245.4</v>
      </c>
    </row>
    <row r="22" spans="1:10" ht="16.5" customHeight="1" x14ac:dyDescent="0.3">
      <c r="A22" s="46" t="s">
        <v>237</v>
      </c>
      <c r="B22" s="6">
        <v>653.91999999999996</v>
      </c>
      <c r="C22" s="102">
        <v>79.55</v>
      </c>
      <c r="D22" s="102">
        <v>103.09</v>
      </c>
      <c r="E22" s="102">
        <v>183.5</v>
      </c>
      <c r="F22" s="102">
        <v>0</v>
      </c>
      <c r="G22" s="102">
        <v>0</v>
      </c>
      <c r="H22" s="102">
        <v>1.6</v>
      </c>
      <c r="I22" s="102">
        <v>1.34</v>
      </c>
      <c r="J22" s="6">
        <v>284.83999999999997</v>
      </c>
    </row>
    <row r="23" spans="1:10" ht="16.5" customHeight="1" x14ac:dyDescent="0.3">
      <c r="A23" s="46" t="s">
        <v>238</v>
      </c>
      <c r="B23" s="100">
        <v>35254</v>
      </c>
      <c r="C23" s="94">
        <v>3106</v>
      </c>
      <c r="D23" s="94">
        <v>8347</v>
      </c>
      <c r="E23" s="94">
        <v>10319</v>
      </c>
      <c r="F23" s="94">
        <v>4798</v>
      </c>
      <c r="G23" s="94">
        <v>0</v>
      </c>
      <c r="H23" s="94">
        <v>0</v>
      </c>
      <c r="I23" s="94">
        <v>1403</v>
      </c>
      <c r="J23" s="100">
        <v>7281</v>
      </c>
    </row>
    <row r="24" spans="1:10" ht="16.5" customHeight="1" x14ac:dyDescent="0.3">
      <c r="A24" s="46" t="s">
        <v>239</v>
      </c>
      <c r="B24" s="6">
        <v>436.68091950000002</v>
      </c>
      <c r="C24" s="102">
        <v>39.67</v>
      </c>
      <c r="D24" s="102">
        <v>39.884999999999998</v>
      </c>
      <c r="E24" s="102">
        <v>5.9355603600000002</v>
      </c>
      <c r="F24" s="102">
        <v>0</v>
      </c>
      <c r="G24" s="102">
        <v>0</v>
      </c>
      <c r="H24" s="102">
        <v>5.0000000000000001E-3</v>
      </c>
      <c r="I24" s="102">
        <v>46.706842000000002</v>
      </c>
      <c r="J24" s="6">
        <v>304.47851714000001</v>
      </c>
    </row>
    <row r="25" spans="1:10" ht="16.5" customHeight="1" x14ac:dyDescent="0.3">
      <c r="A25" s="46" t="s">
        <v>240</v>
      </c>
      <c r="B25" s="100">
        <v>23191</v>
      </c>
      <c r="C25" s="94">
        <v>8547</v>
      </c>
      <c r="D25" s="94">
        <v>9173</v>
      </c>
      <c r="E25" s="94">
        <v>1361</v>
      </c>
      <c r="F25" s="94">
        <v>0</v>
      </c>
      <c r="G25" s="94">
        <v>0</v>
      </c>
      <c r="H25" s="94">
        <v>0</v>
      </c>
      <c r="I25" s="94">
        <v>1156</v>
      </c>
      <c r="J25" s="100">
        <v>2954</v>
      </c>
    </row>
    <row r="26" spans="1:10" ht="16.5" customHeight="1" x14ac:dyDescent="0.3">
      <c r="A26" s="46" t="s">
        <v>241</v>
      </c>
      <c r="B26" s="6">
        <v>0</v>
      </c>
      <c r="C26" s="102">
        <v>0</v>
      </c>
      <c r="D26" s="102">
        <v>0</v>
      </c>
      <c r="E26" s="102">
        <v>0</v>
      </c>
      <c r="F26" s="102">
        <v>0</v>
      </c>
      <c r="G26" s="102">
        <v>0</v>
      </c>
      <c r="H26" s="102">
        <v>0</v>
      </c>
      <c r="I26" s="102">
        <v>0</v>
      </c>
      <c r="J26" s="6">
        <v>0</v>
      </c>
    </row>
    <row r="27" spans="1:10" ht="16.5" customHeight="1" x14ac:dyDescent="0.3">
      <c r="A27" s="46" t="s">
        <v>242</v>
      </c>
      <c r="B27" s="100">
        <v>1708.16</v>
      </c>
      <c r="C27" s="94">
        <v>422.82</v>
      </c>
      <c r="D27" s="94">
        <v>388.25</v>
      </c>
      <c r="E27" s="94">
        <v>157.19</v>
      </c>
      <c r="F27" s="94">
        <v>194.05</v>
      </c>
      <c r="G27" s="94">
        <v>0</v>
      </c>
      <c r="H27" s="94">
        <v>233.23</v>
      </c>
      <c r="I27" s="94">
        <v>7.49</v>
      </c>
      <c r="J27" s="100">
        <v>305.85000000000002</v>
      </c>
    </row>
    <row r="28" spans="1:10" ht="16.5" customHeight="1" x14ac:dyDescent="0.3">
      <c r="A28" s="46" t="s">
        <v>243</v>
      </c>
      <c r="B28" s="6">
        <v>236.423588129</v>
      </c>
      <c r="C28" s="102">
        <v>9.7009460000000006E-2</v>
      </c>
      <c r="D28" s="102">
        <v>2.8469531899999998</v>
      </c>
      <c r="E28" s="102">
        <v>0.42446020000000001</v>
      </c>
      <c r="F28" s="102">
        <v>101.23605526999999</v>
      </c>
      <c r="G28" s="102">
        <v>2.5890731599999999</v>
      </c>
      <c r="H28" s="102">
        <v>4.4962337740001797</v>
      </c>
      <c r="I28" s="102">
        <v>0</v>
      </c>
      <c r="J28" s="6">
        <v>124.733803075</v>
      </c>
    </row>
    <row r="29" spans="1:10" ht="16.5" customHeight="1" x14ac:dyDescent="0.3">
      <c r="A29" s="46" t="s">
        <v>244</v>
      </c>
      <c r="B29" s="100">
        <v>3.74</v>
      </c>
      <c r="C29" s="94">
        <v>0</v>
      </c>
      <c r="D29" s="94">
        <v>0</v>
      </c>
      <c r="E29" s="94">
        <v>0.28999999999999998</v>
      </c>
      <c r="F29" s="94">
        <v>0</v>
      </c>
      <c r="G29" s="94">
        <v>0</v>
      </c>
      <c r="H29" s="94">
        <v>0.16</v>
      </c>
      <c r="I29" s="94">
        <v>0</v>
      </c>
      <c r="J29" s="100">
        <v>3.29</v>
      </c>
    </row>
    <row r="30" spans="1:10" ht="16.5" customHeight="1" x14ac:dyDescent="0.3">
      <c r="A30" s="46" t="s">
        <v>245</v>
      </c>
      <c r="B30" s="6">
        <v>95.938000000000002</v>
      </c>
      <c r="C30" s="102">
        <v>0</v>
      </c>
      <c r="D30" s="102">
        <v>0.05</v>
      </c>
      <c r="E30" s="102">
        <v>22.065000000000001</v>
      </c>
      <c r="F30" s="102">
        <v>37.479999999999997</v>
      </c>
      <c r="G30" s="102">
        <v>0</v>
      </c>
      <c r="H30" s="102">
        <v>0</v>
      </c>
      <c r="I30" s="102">
        <v>36.343000000000004</v>
      </c>
      <c r="J30" s="6">
        <v>0</v>
      </c>
    </row>
    <row r="31" spans="1:10" ht="16.5" customHeight="1" x14ac:dyDescent="0.3">
      <c r="A31" s="46" t="s">
        <v>246</v>
      </c>
      <c r="B31" s="100">
        <v>0</v>
      </c>
      <c r="C31" s="94">
        <v>0</v>
      </c>
      <c r="D31" s="94">
        <v>0</v>
      </c>
      <c r="E31" s="94">
        <v>0</v>
      </c>
      <c r="F31" s="94">
        <v>0</v>
      </c>
      <c r="G31" s="94">
        <v>0</v>
      </c>
      <c r="H31" s="94">
        <v>0</v>
      </c>
      <c r="I31" s="94">
        <v>0</v>
      </c>
      <c r="J31" s="100">
        <v>0</v>
      </c>
    </row>
    <row r="32" spans="1:10" ht="16.5" customHeight="1" x14ac:dyDescent="0.3">
      <c r="A32" s="46" t="s">
        <v>247</v>
      </c>
      <c r="B32" s="6">
        <v>2926</v>
      </c>
      <c r="C32" s="102">
        <v>410</v>
      </c>
      <c r="D32" s="102">
        <v>1231</v>
      </c>
      <c r="E32" s="102">
        <v>131</v>
      </c>
      <c r="F32" s="102">
        <v>0</v>
      </c>
      <c r="G32" s="102">
        <v>1090</v>
      </c>
      <c r="H32" s="102">
        <v>41</v>
      </c>
      <c r="I32" s="102">
        <v>0</v>
      </c>
      <c r="J32" s="6">
        <v>23</v>
      </c>
    </row>
    <row r="33" spans="1:10" ht="16.5" customHeight="1" x14ac:dyDescent="0.3">
      <c r="A33" s="46" t="s">
        <v>248</v>
      </c>
      <c r="B33" s="100">
        <v>1320.7</v>
      </c>
      <c r="C33" s="94">
        <v>359.07</v>
      </c>
      <c r="D33" s="94">
        <v>76.25</v>
      </c>
      <c r="E33" s="94">
        <v>457.71</v>
      </c>
      <c r="F33" s="94">
        <v>7.43</v>
      </c>
      <c r="G33" s="94">
        <v>0</v>
      </c>
      <c r="H33" s="94">
        <v>94.82</v>
      </c>
      <c r="I33" s="94">
        <v>0</v>
      </c>
      <c r="J33" s="100">
        <v>325.43</v>
      </c>
    </row>
    <row r="34" spans="1:10" ht="16.5" customHeight="1" x14ac:dyDescent="0.3">
      <c r="A34" s="46" t="s">
        <v>249</v>
      </c>
      <c r="B34" s="6">
        <v>4877.3599999999997</v>
      </c>
      <c r="C34" s="102">
        <v>0</v>
      </c>
      <c r="D34" s="102">
        <v>0</v>
      </c>
      <c r="E34" s="102">
        <v>0</v>
      </c>
      <c r="F34" s="102">
        <v>0</v>
      </c>
      <c r="G34" s="102">
        <v>0</v>
      </c>
      <c r="H34" s="102">
        <v>0</v>
      </c>
      <c r="I34" s="102">
        <v>132.63</v>
      </c>
      <c r="J34" s="6">
        <v>4744.72</v>
      </c>
    </row>
    <row r="35" spans="1:10" ht="16.5" customHeight="1" x14ac:dyDescent="0.3">
      <c r="A35" s="46" t="s">
        <v>250</v>
      </c>
      <c r="B35" s="100">
        <v>0</v>
      </c>
      <c r="C35" s="94">
        <v>0</v>
      </c>
      <c r="D35" s="94">
        <v>0</v>
      </c>
      <c r="E35" s="94">
        <v>0</v>
      </c>
      <c r="F35" s="94">
        <v>0</v>
      </c>
      <c r="G35" s="94">
        <v>0</v>
      </c>
      <c r="H35" s="94">
        <v>0</v>
      </c>
      <c r="I35" s="94">
        <v>0</v>
      </c>
      <c r="J35" s="100">
        <v>0</v>
      </c>
    </row>
    <row r="36" spans="1:10" ht="16.5" customHeight="1" x14ac:dyDescent="0.3">
      <c r="A36" s="46" t="s">
        <v>251</v>
      </c>
      <c r="B36" s="6">
        <v>11107.34</v>
      </c>
      <c r="C36" s="102">
        <v>3705.18</v>
      </c>
      <c r="D36" s="102">
        <v>494.22</v>
      </c>
      <c r="E36" s="102">
        <v>3831.19</v>
      </c>
      <c r="F36" s="102">
        <v>36.53</v>
      </c>
      <c r="G36" s="102">
        <v>52.01</v>
      </c>
      <c r="H36" s="102">
        <v>127.41</v>
      </c>
      <c r="I36" s="102">
        <v>1477.27</v>
      </c>
      <c r="J36" s="6">
        <v>1383.51</v>
      </c>
    </row>
    <row r="37" spans="1:10" ht="16.5" customHeight="1" x14ac:dyDescent="0.3">
      <c r="A37" s="47" t="s">
        <v>77</v>
      </c>
      <c r="B37" s="103">
        <v>161441.48550762801</v>
      </c>
      <c r="C37" s="97">
        <v>20144.754009459899</v>
      </c>
      <c r="D37" s="97">
        <v>31469.347953189899</v>
      </c>
      <c r="E37" s="97">
        <v>35387.65902056</v>
      </c>
      <c r="F37" s="97">
        <v>7507.3140552699997</v>
      </c>
      <c r="G37" s="97">
        <v>1144.59907316</v>
      </c>
      <c r="H37" s="97">
        <v>843.95023377400003</v>
      </c>
      <c r="I37" s="97">
        <v>6830.1448419999997</v>
      </c>
      <c r="J37" s="103">
        <v>58114.406320214999</v>
      </c>
    </row>
  </sheetData>
  <sheetProtection algorithmName="SHA-512" hashValue="c2vyb1oHlGrLDpvNt2XPoEeH3WlFj1ZELXt/Ka1X9jl1KeQLRnGwyM84z/+BU0nef8eXq9wElmrG31g+dkFozQ==" saltValue="NCJK72nm3FGSNoIayPzLng==" spinCount="100000" sheet="1" objects="1" scenarios="1"/>
  <mergeCells count="1">
    <mergeCell ref="A1:B1"/>
  </mergeCells>
  <conditionalFormatting sqref="B8:J37">
    <cfRule type="cellIs" dxfId="260" priority="5" operator="between">
      <formula>0</formula>
      <formula>0.1</formula>
    </cfRule>
    <cfRule type="cellIs" dxfId="259" priority="6" operator="lessThan">
      <formula>0</formula>
    </cfRule>
    <cfRule type="cellIs" dxfId="258" priority="7" operator="greaterThanOrEqual">
      <formula>0.1</formula>
    </cfRule>
  </conditionalFormatting>
  <conditionalFormatting sqref="A1:XFD6 A38:XFD1048576 B8:XFD37 A7 K7:XFD7">
    <cfRule type="cellIs" dxfId="257" priority="4" operator="between">
      <formula>-0.1</formula>
      <formula>0</formula>
    </cfRule>
  </conditionalFormatting>
  <conditionalFormatting sqref="A8:A37">
    <cfRule type="cellIs" dxfId="256" priority="3" operator="between">
      <formula>-0.1</formula>
      <formula>0</formula>
    </cfRule>
  </conditionalFormatting>
  <conditionalFormatting sqref="C7:J7">
    <cfRule type="cellIs" dxfId="255" priority="2" operator="between">
      <formula>-0.1</formula>
      <formula>0</formula>
    </cfRule>
  </conditionalFormatting>
  <conditionalFormatting sqref="B7">
    <cfRule type="cellIs" dxfId="254" priority="1" operator="between">
      <formula>-0.1</formula>
      <formula>0</formula>
    </cfRule>
  </conditionalFormatting>
  <pageMargins left="0.7" right="0.7" top="0.75" bottom="0.75" header="0.3" footer="0.3"/>
  <pageSetup paperSize="9" scale="78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6">
    <pageSetUpPr fitToPage="1"/>
  </sheetPr>
  <dimension ref="A1:M39"/>
  <sheetViews>
    <sheetView showGridLines="0" showZeros="0" zoomScale="85" zoomScaleNormal="85" workbookViewId="0">
      <selection activeCell="A77" sqref="A77"/>
    </sheetView>
  </sheetViews>
  <sheetFormatPr defaultColWidth="16.7109375" defaultRowHeight="16.5" customHeight="1" x14ac:dyDescent="0.3"/>
  <cols>
    <col min="1" max="10" width="16.7109375" style="1"/>
    <col min="11" max="11" width="1.140625" style="54" customWidth="1"/>
    <col min="12" max="16384" width="16.7109375" style="1"/>
  </cols>
  <sheetData>
    <row r="1" spans="1:13" ht="16.5" customHeight="1" x14ac:dyDescent="0.3">
      <c r="A1" s="168" t="str">
        <f>'Table of Contents'!B47</f>
        <v>Table 1.25</v>
      </c>
      <c r="B1" s="168"/>
      <c r="C1" s="6"/>
      <c r="D1" s="6"/>
      <c r="E1" s="6"/>
      <c r="F1" s="6"/>
      <c r="G1" s="6"/>
      <c r="H1" s="6"/>
      <c r="I1" s="6"/>
      <c r="J1" s="6"/>
    </row>
    <row r="2" spans="1:13" ht="16.5" customHeight="1" x14ac:dyDescent="0.3">
      <c r="A2" s="4" t="str">
        <f>"AIF: "&amp;'Table of Contents'!A47&amp;", "&amp;'Table of Contents'!A3</f>
        <v>AIF: Total Redemptions of Other Funds, 2017:Q2</v>
      </c>
      <c r="C2" s="6"/>
      <c r="D2" s="6"/>
      <c r="E2" s="6"/>
      <c r="F2" s="6"/>
      <c r="G2" s="6"/>
      <c r="H2" s="6"/>
      <c r="I2" s="6"/>
      <c r="J2" s="6"/>
    </row>
    <row r="3" spans="1:13" ht="16.5" customHeight="1" x14ac:dyDescent="0.3">
      <c r="A3" s="2" t="s">
        <v>76</v>
      </c>
      <c r="C3" s="6"/>
      <c r="D3" s="6"/>
      <c r="E3" s="6"/>
      <c r="F3" s="6"/>
      <c r="G3" s="6"/>
      <c r="H3" s="6"/>
      <c r="I3" s="6"/>
      <c r="J3" s="6"/>
    </row>
    <row r="4" spans="1:13" ht="16.5" customHeight="1" x14ac:dyDescent="0.3">
      <c r="A4" s="2"/>
      <c r="C4" s="6"/>
      <c r="D4" s="6"/>
      <c r="E4" s="6"/>
      <c r="F4" s="6"/>
      <c r="G4" s="6"/>
      <c r="H4" s="6"/>
      <c r="I4" s="6"/>
      <c r="J4" s="6"/>
    </row>
    <row r="5" spans="1:13" ht="16.5" customHeight="1" x14ac:dyDescent="0.3">
      <c r="A5" s="39"/>
      <c r="C5" s="39"/>
      <c r="D5" s="39"/>
      <c r="E5" s="39"/>
      <c r="F5" s="39"/>
      <c r="G5" s="39"/>
      <c r="H5" s="39"/>
      <c r="I5" s="39"/>
      <c r="J5" s="39"/>
    </row>
    <row r="6" spans="1:13" ht="16.5" customHeight="1" x14ac:dyDescent="0.3">
      <c r="A6" s="6"/>
      <c r="B6" s="51" t="s">
        <v>192</v>
      </c>
      <c r="C6" s="51"/>
      <c r="D6" s="51"/>
      <c r="E6" s="51"/>
      <c r="F6" s="51"/>
      <c r="G6" s="51"/>
      <c r="H6" s="51"/>
      <c r="I6" s="51"/>
      <c r="J6" s="51"/>
      <c r="K6" s="50"/>
      <c r="L6" s="55" t="s">
        <v>98</v>
      </c>
      <c r="M6" s="51"/>
    </row>
    <row r="7" spans="1:13" ht="16.5" customHeight="1" thickBot="1" x14ac:dyDescent="0.35">
      <c r="A7" s="39"/>
      <c r="B7" s="158" t="s">
        <v>80</v>
      </c>
      <c r="C7" s="159" t="s">
        <v>88</v>
      </c>
      <c r="D7" s="159" t="s">
        <v>89</v>
      </c>
      <c r="E7" s="159" t="s">
        <v>90</v>
      </c>
      <c r="F7" s="159" t="s">
        <v>91</v>
      </c>
      <c r="G7" s="159" t="s">
        <v>92</v>
      </c>
      <c r="H7" s="159" t="s">
        <v>93</v>
      </c>
      <c r="I7" s="159" t="s">
        <v>94</v>
      </c>
      <c r="J7" s="159" t="s">
        <v>85</v>
      </c>
      <c r="K7" s="50"/>
      <c r="L7" s="159" t="s">
        <v>95</v>
      </c>
      <c r="M7" s="159" t="s">
        <v>96</v>
      </c>
    </row>
    <row r="8" spans="1:13" ht="16.5" customHeight="1" x14ac:dyDescent="0.3">
      <c r="A8" s="46" t="s">
        <v>223</v>
      </c>
      <c r="B8" s="6">
        <v>0</v>
      </c>
      <c r="C8" s="102">
        <v>0</v>
      </c>
      <c r="D8" s="102">
        <v>0</v>
      </c>
      <c r="E8" s="102">
        <v>0</v>
      </c>
      <c r="F8" s="102">
        <v>0</v>
      </c>
      <c r="G8" s="102">
        <v>0</v>
      </c>
      <c r="H8" s="102">
        <v>0</v>
      </c>
      <c r="I8" s="102">
        <v>0</v>
      </c>
      <c r="J8" s="6">
        <v>0</v>
      </c>
      <c r="K8" s="108" t="e">
        <f>#REF!</f>
        <v>#REF!</v>
      </c>
      <c r="L8" s="105">
        <v>0</v>
      </c>
      <c r="M8" s="6">
        <v>0</v>
      </c>
    </row>
    <row r="9" spans="1:13" ht="16.5" customHeight="1" x14ac:dyDescent="0.3">
      <c r="A9" s="46" t="s">
        <v>224</v>
      </c>
      <c r="B9" s="100">
        <v>0</v>
      </c>
      <c r="C9" s="94">
        <v>0</v>
      </c>
      <c r="D9" s="94">
        <v>0</v>
      </c>
      <c r="E9" s="94">
        <v>0</v>
      </c>
      <c r="F9" s="94">
        <v>0</v>
      </c>
      <c r="G9" s="94">
        <v>0</v>
      </c>
      <c r="H9" s="94">
        <v>0</v>
      </c>
      <c r="I9" s="94">
        <v>0</v>
      </c>
      <c r="J9" s="100">
        <v>0</v>
      </c>
      <c r="K9" s="108" t="e">
        <f>#REF!</f>
        <v>#REF!</v>
      </c>
      <c r="L9" s="93">
        <v>0</v>
      </c>
      <c r="M9" s="100">
        <v>0</v>
      </c>
    </row>
    <row r="10" spans="1:13" ht="16.5" customHeight="1" x14ac:dyDescent="0.3">
      <c r="A10" s="46" t="s">
        <v>225</v>
      </c>
      <c r="B10" s="6">
        <v>0</v>
      </c>
      <c r="C10" s="102">
        <v>0</v>
      </c>
      <c r="D10" s="102">
        <v>0</v>
      </c>
      <c r="E10" s="102">
        <v>0</v>
      </c>
      <c r="F10" s="102">
        <v>0</v>
      </c>
      <c r="G10" s="102">
        <v>0</v>
      </c>
      <c r="H10" s="102">
        <v>0</v>
      </c>
      <c r="I10" s="102">
        <v>0</v>
      </c>
      <c r="J10" s="6">
        <v>0</v>
      </c>
      <c r="K10" s="108" t="e">
        <f>#REF!</f>
        <v>#REF!</v>
      </c>
      <c r="L10" s="105">
        <v>0</v>
      </c>
      <c r="M10" s="6">
        <v>0</v>
      </c>
    </row>
    <row r="11" spans="1:13" ht="16.5" customHeight="1" x14ac:dyDescent="0.3">
      <c r="A11" s="46" t="s">
        <v>226</v>
      </c>
      <c r="B11" s="100">
        <v>0</v>
      </c>
      <c r="C11" s="94">
        <v>0</v>
      </c>
      <c r="D11" s="94">
        <v>0</v>
      </c>
      <c r="E11" s="94">
        <v>0</v>
      </c>
      <c r="F11" s="94">
        <v>0</v>
      </c>
      <c r="G11" s="94">
        <v>0</v>
      </c>
      <c r="H11" s="94">
        <v>0</v>
      </c>
      <c r="I11" s="94">
        <v>0</v>
      </c>
      <c r="J11" s="100">
        <v>0</v>
      </c>
      <c r="K11" s="108" t="e">
        <f>#REF!</f>
        <v>#REF!</v>
      </c>
      <c r="L11" s="93">
        <v>0</v>
      </c>
      <c r="M11" s="100">
        <v>0</v>
      </c>
    </row>
    <row r="12" spans="1:13" ht="16.5" customHeight="1" x14ac:dyDescent="0.3">
      <c r="A12" s="46" t="s">
        <v>227</v>
      </c>
      <c r="B12" s="6">
        <v>2</v>
      </c>
      <c r="C12" s="102">
        <v>0</v>
      </c>
      <c r="D12" s="102">
        <v>0</v>
      </c>
      <c r="E12" s="102">
        <v>0</v>
      </c>
      <c r="F12" s="102">
        <v>0</v>
      </c>
      <c r="G12" s="102">
        <v>0</v>
      </c>
      <c r="H12" s="102">
        <v>2</v>
      </c>
      <c r="I12" s="102">
        <v>0</v>
      </c>
      <c r="J12" s="6">
        <v>0</v>
      </c>
      <c r="K12" s="108" t="e">
        <f>#REF!</f>
        <v>#REF!</v>
      </c>
      <c r="L12" s="105">
        <v>5</v>
      </c>
      <c r="M12" s="6">
        <v>0</v>
      </c>
    </row>
    <row r="13" spans="1:13" ht="16.5" customHeight="1" x14ac:dyDescent="0.3">
      <c r="A13" s="46" t="s">
        <v>228</v>
      </c>
      <c r="B13" s="100">
        <v>0</v>
      </c>
      <c r="C13" s="94">
        <v>0</v>
      </c>
      <c r="D13" s="94">
        <v>0</v>
      </c>
      <c r="E13" s="94">
        <v>0</v>
      </c>
      <c r="F13" s="94">
        <v>0</v>
      </c>
      <c r="G13" s="94">
        <v>0</v>
      </c>
      <c r="H13" s="94">
        <v>0</v>
      </c>
      <c r="I13" s="94">
        <v>0</v>
      </c>
      <c r="J13" s="100">
        <v>0</v>
      </c>
      <c r="K13" s="108" t="e">
        <f>#REF!</f>
        <v>#REF!</v>
      </c>
      <c r="L13" s="93">
        <v>0</v>
      </c>
      <c r="M13" s="100">
        <v>0</v>
      </c>
    </row>
    <row r="14" spans="1:13" ht="16.5" customHeight="1" x14ac:dyDescent="0.3">
      <c r="A14" s="46" t="s">
        <v>229</v>
      </c>
      <c r="B14" s="6">
        <v>61.61</v>
      </c>
      <c r="C14" s="102">
        <v>0</v>
      </c>
      <c r="D14" s="102">
        <v>0</v>
      </c>
      <c r="E14" s="102">
        <v>0</v>
      </c>
      <c r="F14" s="102">
        <v>0</v>
      </c>
      <c r="G14" s="102">
        <v>5.32</v>
      </c>
      <c r="H14" s="102">
        <v>0.02</v>
      </c>
      <c r="I14" s="102">
        <v>36.89</v>
      </c>
      <c r="J14" s="6">
        <v>19.39</v>
      </c>
      <c r="K14" s="108" t="e">
        <f>#REF!</f>
        <v>#REF!</v>
      </c>
      <c r="L14" s="105">
        <v>0</v>
      </c>
      <c r="M14" s="6">
        <v>0</v>
      </c>
    </row>
    <row r="15" spans="1:13" ht="16.5" customHeight="1" x14ac:dyDescent="0.3">
      <c r="A15" s="46" t="s">
        <v>230</v>
      </c>
      <c r="B15" s="100">
        <v>0</v>
      </c>
      <c r="C15" s="94">
        <v>0</v>
      </c>
      <c r="D15" s="94">
        <v>0</v>
      </c>
      <c r="E15" s="94">
        <v>0</v>
      </c>
      <c r="F15" s="94">
        <v>0</v>
      </c>
      <c r="G15" s="94">
        <v>0</v>
      </c>
      <c r="H15" s="94">
        <v>0</v>
      </c>
      <c r="I15" s="94">
        <v>0</v>
      </c>
      <c r="J15" s="100">
        <v>0</v>
      </c>
      <c r="K15" s="108" t="e">
        <f>#REF!</f>
        <v>#REF!</v>
      </c>
      <c r="L15" s="93">
        <v>0</v>
      </c>
      <c r="M15" s="100">
        <v>0</v>
      </c>
    </row>
    <row r="16" spans="1:13" ht="16.5" customHeight="1" x14ac:dyDescent="0.3">
      <c r="A16" s="46" t="s">
        <v>231</v>
      </c>
      <c r="B16" s="6">
        <v>0</v>
      </c>
      <c r="C16" s="102">
        <v>0</v>
      </c>
      <c r="D16" s="102">
        <v>0</v>
      </c>
      <c r="E16" s="102">
        <v>0</v>
      </c>
      <c r="F16" s="102">
        <v>0</v>
      </c>
      <c r="G16" s="102">
        <v>0</v>
      </c>
      <c r="H16" s="102">
        <v>0</v>
      </c>
      <c r="I16" s="102">
        <v>0</v>
      </c>
      <c r="J16" s="6">
        <v>0</v>
      </c>
      <c r="K16" s="108" t="e">
        <f>#REF!</f>
        <v>#REF!</v>
      </c>
      <c r="L16" s="105">
        <v>0</v>
      </c>
      <c r="M16" s="6">
        <v>0</v>
      </c>
    </row>
    <row r="17" spans="1:13" ht="16.5" customHeight="1" x14ac:dyDescent="0.3">
      <c r="A17" s="46" t="s">
        <v>232</v>
      </c>
      <c r="B17" s="100">
        <v>1387.5440000000001</v>
      </c>
      <c r="C17" s="94">
        <v>0</v>
      </c>
      <c r="D17" s="94">
        <v>0</v>
      </c>
      <c r="E17" s="94">
        <v>0</v>
      </c>
      <c r="F17" s="94">
        <v>0</v>
      </c>
      <c r="G17" s="94">
        <v>0</v>
      </c>
      <c r="H17" s="94">
        <v>0</v>
      </c>
      <c r="I17" s="94">
        <v>12.53</v>
      </c>
      <c r="J17" s="100">
        <v>1375.0139999999999</v>
      </c>
      <c r="K17" s="108" t="e">
        <f>#REF!</f>
        <v>#REF!</v>
      </c>
      <c r="L17" s="93">
        <v>1387.5440000000001</v>
      </c>
      <c r="M17" s="100">
        <v>0</v>
      </c>
    </row>
    <row r="18" spans="1:13" ht="16.5" customHeight="1" x14ac:dyDescent="0.3">
      <c r="A18" s="46" t="s">
        <v>233</v>
      </c>
      <c r="B18" s="6">
        <v>0</v>
      </c>
      <c r="C18" s="102">
        <v>0</v>
      </c>
      <c r="D18" s="102">
        <v>0</v>
      </c>
      <c r="E18" s="102">
        <v>0</v>
      </c>
      <c r="F18" s="102">
        <v>0</v>
      </c>
      <c r="G18" s="102">
        <v>0</v>
      </c>
      <c r="H18" s="102">
        <v>0</v>
      </c>
      <c r="I18" s="102">
        <v>0</v>
      </c>
      <c r="J18" s="6">
        <v>0</v>
      </c>
      <c r="K18" s="108" t="e">
        <f>#REF!</f>
        <v>#REF!</v>
      </c>
      <c r="L18" s="105">
        <v>0</v>
      </c>
      <c r="M18" s="6">
        <v>0</v>
      </c>
    </row>
    <row r="19" spans="1:13" ht="16.5" customHeight="1" x14ac:dyDescent="0.3">
      <c r="A19" s="46" t="s">
        <v>234</v>
      </c>
      <c r="B19" s="100">
        <v>0</v>
      </c>
      <c r="C19" s="94">
        <v>0</v>
      </c>
      <c r="D19" s="94">
        <v>0</v>
      </c>
      <c r="E19" s="94">
        <v>0</v>
      </c>
      <c r="F19" s="94">
        <v>0</v>
      </c>
      <c r="G19" s="94">
        <v>0</v>
      </c>
      <c r="H19" s="94">
        <v>0</v>
      </c>
      <c r="I19" s="94">
        <v>0</v>
      </c>
      <c r="J19" s="100">
        <v>0</v>
      </c>
      <c r="K19" s="108" t="e">
        <f>#REF!</f>
        <v>#REF!</v>
      </c>
      <c r="L19" s="93">
        <v>0</v>
      </c>
      <c r="M19" s="100">
        <v>0</v>
      </c>
    </row>
    <row r="20" spans="1:13" ht="16.5" customHeight="1" x14ac:dyDescent="0.3">
      <c r="A20" s="46" t="s">
        <v>235</v>
      </c>
      <c r="B20" s="6">
        <v>38683</v>
      </c>
      <c r="C20" s="102">
        <v>0</v>
      </c>
      <c r="D20" s="102">
        <v>0</v>
      </c>
      <c r="E20" s="102">
        <v>0</v>
      </c>
      <c r="F20" s="102">
        <v>0</v>
      </c>
      <c r="G20" s="102">
        <v>0</v>
      </c>
      <c r="H20" s="102">
        <v>0</v>
      </c>
      <c r="I20" s="102">
        <v>0</v>
      </c>
      <c r="J20" s="6">
        <v>0</v>
      </c>
      <c r="K20" s="108" t="e">
        <f>#REF!</f>
        <v>#REF!</v>
      </c>
      <c r="L20" s="105">
        <v>0</v>
      </c>
      <c r="M20" s="6">
        <v>0</v>
      </c>
    </row>
    <row r="21" spans="1:13" ht="16.5" customHeight="1" x14ac:dyDescent="0.3">
      <c r="A21" s="46" t="s">
        <v>236</v>
      </c>
      <c r="B21" s="100">
        <v>245.4</v>
      </c>
      <c r="C21" s="94">
        <v>0</v>
      </c>
      <c r="D21" s="94">
        <v>0</v>
      </c>
      <c r="E21" s="94">
        <v>0</v>
      </c>
      <c r="F21" s="94">
        <v>0</v>
      </c>
      <c r="G21" s="94">
        <v>0</v>
      </c>
      <c r="H21" s="94">
        <v>0</v>
      </c>
      <c r="I21" s="94">
        <v>245.4</v>
      </c>
      <c r="J21" s="100">
        <v>0</v>
      </c>
      <c r="K21" s="108" t="e">
        <f>#REF!</f>
        <v>#REF!</v>
      </c>
      <c r="L21" s="93">
        <v>245.4</v>
      </c>
      <c r="M21" s="100">
        <v>0</v>
      </c>
    </row>
    <row r="22" spans="1:13" ht="16.5" customHeight="1" x14ac:dyDescent="0.3">
      <c r="A22" s="46" t="s">
        <v>237</v>
      </c>
      <c r="B22" s="6">
        <v>284.83999999999997</v>
      </c>
      <c r="C22" s="102">
        <v>0</v>
      </c>
      <c r="D22" s="102">
        <v>0</v>
      </c>
      <c r="E22" s="102">
        <v>0</v>
      </c>
      <c r="F22" s="102">
        <v>0</v>
      </c>
      <c r="G22" s="102">
        <v>0</v>
      </c>
      <c r="H22" s="102">
        <v>0</v>
      </c>
      <c r="I22" s="102">
        <v>39.35</v>
      </c>
      <c r="J22" s="6">
        <v>245.49</v>
      </c>
      <c r="K22" s="108" t="e">
        <f>#REF!</f>
        <v>#REF!</v>
      </c>
      <c r="L22" s="105">
        <v>245.49</v>
      </c>
      <c r="M22" s="6">
        <v>0</v>
      </c>
    </row>
    <row r="23" spans="1:13" ht="16.5" customHeight="1" x14ac:dyDescent="0.3">
      <c r="A23" s="46" t="s">
        <v>238</v>
      </c>
      <c r="B23" s="100">
        <v>7281</v>
      </c>
      <c r="C23" s="94">
        <v>0</v>
      </c>
      <c r="D23" s="94">
        <v>0</v>
      </c>
      <c r="E23" s="94">
        <v>0</v>
      </c>
      <c r="F23" s="94">
        <v>0</v>
      </c>
      <c r="G23" s="94">
        <v>0</v>
      </c>
      <c r="H23" s="94">
        <v>341</v>
      </c>
      <c r="I23" s="94">
        <v>0</v>
      </c>
      <c r="J23" s="100">
        <v>6940</v>
      </c>
      <c r="K23" s="108" t="e">
        <f>#REF!</f>
        <v>#REF!</v>
      </c>
      <c r="L23" s="93">
        <v>0</v>
      </c>
      <c r="M23" s="100">
        <v>0</v>
      </c>
    </row>
    <row r="24" spans="1:13" ht="16.5" customHeight="1" x14ac:dyDescent="0.3">
      <c r="A24" s="46" t="s">
        <v>239</v>
      </c>
      <c r="B24" s="6">
        <v>304.47851714000001</v>
      </c>
      <c r="C24" s="102">
        <v>0</v>
      </c>
      <c r="D24" s="102">
        <v>0</v>
      </c>
      <c r="E24" s="102">
        <v>0</v>
      </c>
      <c r="F24" s="102">
        <v>0</v>
      </c>
      <c r="G24" s="102">
        <v>0</v>
      </c>
      <c r="H24" s="102">
        <v>8.9350000000000005</v>
      </c>
      <c r="I24" s="102">
        <v>14.523999999999999</v>
      </c>
      <c r="J24" s="6">
        <v>281.01951714</v>
      </c>
      <c r="K24" s="108" t="e">
        <f>#REF!</f>
        <v>#REF!</v>
      </c>
      <c r="L24" s="105">
        <v>297.29351714000001</v>
      </c>
      <c r="M24" s="6">
        <v>7.1849999999999996</v>
      </c>
    </row>
    <row r="25" spans="1:13" ht="16.5" customHeight="1" x14ac:dyDescent="0.3">
      <c r="A25" s="46" t="s">
        <v>240</v>
      </c>
      <c r="B25" s="100">
        <v>2954</v>
      </c>
      <c r="C25" s="94">
        <v>0</v>
      </c>
      <c r="D25" s="94">
        <v>0</v>
      </c>
      <c r="E25" s="94">
        <v>0</v>
      </c>
      <c r="F25" s="94">
        <v>0</v>
      </c>
      <c r="G25" s="94">
        <v>0</v>
      </c>
      <c r="H25" s="94">
        <v>1427</v>
      </c>
      <c r="I25" s="94">
        <v>90</v>
      </c>
      <c r="J25" s="100">
        <v>1437</v>
      </c>
      <c r="K25" s="108" t="e">
        <f>#REF!</f>
        <v>#REF!</v>
      </c>
      <c r="L25" s="93">
        <v>0</v>
      </c>
      <c r="M25" s="100">
        <v>0</v>
      </c>
    </row>
    <row r="26" spans="1:13" ht="16.5" customHeight="1" x14ac:dyDescent="0.3">
      <c r="A26" s="46" t="s">
        <v>241</v>
      </c>
      <c r="B26" s="6">
        <v>0</v>
      </c>
      <c r="C26" s="102">
        <v>0</v>
      </c>
      <c r="D26" s="102">
        <v>0</v>
      </c>
      <c r="E26" s="102">
        <v>0</v>
      </c>
      <c r="F26" s="102">
        <v>0</v>
      </c>
      <c r="G26" s="102">
        <v>0</v>
      </c>
      <c r="H26" s="102">
        <v>0</v>
      </c>
      <c r="I26" s="102">
        <v>0</v>
      </c>
      <c r="J26" s="6">
        <v>0</v>
      </c>
      <c r="K26" s="108" t="e">
        <f>#REF!</f>
        <v>#REF!</v>
      </c>
      <c r="L26" s="105">
        <v>0</v>
      </c>
      <c r="M26" s="6">
        <v>0</v>
      </c>
    </row>
    <row r="27" spans="1:13" ht="16.5" customHeight="1" x14ac:dyDescent="0.3">
      <c r="A27" s="46" t="s">
        <v>242</v>
      </c>
      <c r="B27" s="100">
        <v>305.85000000000002</v>
      </c>
      <c r="C27" s="94">
        <v>0</v>
      </c>
      <c r="D27" s="94">
        <v>0</v>
      </c>
      <c r="E27" s="94">
        <v>0</v>
      </c>
      <c r="F27" s="94">
        <v>0</v>
      </c>
      <c r="G27" s="94">
        <v>30.77</v>
      </c>
      <c r="H27" s="94">
        <v>269.55</v>
      </c>
      <c r="I27" s="94">
        <v>0</v>
      </c>
      <c r="J27" s="100">
        <v>5.53</v>
      </c>
      <c r="K27" s="108" t="e">
        <f>#REF!</f>
        <v>#REF!</v>
      </c>
      <c r="L27" s="93">
        <v>0</v>
      </c>
      <c r="M27" s="100">
        <v>0</v>
      </c>
    </row>
    <row r="28" spans="1:13" ht="16.5" customHeight="1" x14ac:dyDescent="0.3">
      <c r="A28" s="46" t="s">
        <v>243</v>
      </c>
      <c r="B28" s="6">
        <v>124.733803075</v>
      </c>
      <c r="C28" s="102">
        <v>0</v>
      </c>
      <c r="D28" s="102">
        <v>0</v>
      </c>
      <c r="E28" s="102">
        <v>0</v>
      </c>
      <c r="F28" s="102">
        <v>36.523268444999999</v>
      </c>
      <c r="G28" s="102">
        <v>0</v>
      </c>
      <c r="H28" s="102">
        <v>8.3933155599999996</v>
      </c>
      <c r="I28" s="102">
        <v>0</v>
      </c>
      <c r="J28" s="6">
        <v>79.817219069999993</v>
      </c>
      <c r="K28" s="108" t="e">
        <f>#REF!</f>
        <v>#REF!</v>
      </c>
      <c r="L28" s="105">
        <v>124.733803075</v>
      </c>
      <c r="M28" s="6">
        <v>0</v>
      </c>
    </row>
    <row r="29" spans="1:13" ht="16.5" customHeight="1" x14ac:dyDescent="0.3">
      <c r="A29" s="46" t="s">
        <v>244</v>
      </c>
      <c r="B29" s="100">
        <v>3.29</v>
      </c>
      <c r="C29" s="94">
        <v>0</v>
      </c>
      <c r="D29" s="94">
        <v>0</v>
      </c>
      <c r="E29" s="94">
        <v>0</v>
      </c>
      <c r="F29" s="94">
        <v>0</v>
      </c>
      <c r="G29" s="94">
        <v>0</v>
      </c>
      <c r="H29" s="94">
        <v>0</v>
      </c>
      <c r="I29" s="94">
        <v>0</v>
      </c>
      <c r="J29" s="100">
        <v>3.29</v>
      </c>
      <c r="K29" s="108" t="e">
        <f>#REF!</f>
        <v>#REF!</v>
      </c>
      <c r="L29" s="93">
        <v>0</v>
      </c>
      <c r="M29" s="100">
        <v>3.29</v>
      </c>
    </row>
    <row r="30" spans="1:13" ht="16.5" customHeight="1" x14ac:dyDescent="0.3">
      <c r="A30" s="46" t="s">
        <v>245</v>
      </c>
      <c r="B30" s="6">
        <v>0</v>
      </c>
      <c r="C30" s="102">
        <v>0</v>
      </c>
      <c r="D30" s="102">
        <v>0</v>
      </c>
      <c r="E30" s="102">
        <v>0</v>
      </c>
      <c r="F30" s="102">
        <v>0</v>
      </c>
      <c r="G30" s="102">
        <v>0</v>
      </c>
      <c r="H30" s="102">
        <v>0</v>
      </c>
      <c r="I30" s="102">
        <v>0</v>
      </c>
      <c r="J30" s="6">
        <v>0</v>
      </c>
      <c r="K30" s="108" t="e">
        <f>#REF!</f>
        <v>#REF!</v>
      </c>
      <c r="L30" s="105">
        <v>0</v>
      </c>
      <c r="M30" s="6">
        <v>0</v>
      </c>
    </row>
    <row r="31" spans="1:13" ht="16.5" customHeight="1" x14ac:dyDescent="0.3">
      <c r="A31" s="46" t="s">
        <v>246</v>
      </c>
      <c r="B31" s="100">
        <v>0</v>
      </c>
      <c r="C31" s="94">
        <v>0</v>
      </c>
      <c r="D31" s="94">
        <v>0</v>
      </c>
      <c r="E31" s="94">
        <v>0</v>
      </c>
      <c r="F31" s="94">
        <v>0</v>
      </c>
      <c r="G31" s="94">
        <v>0</v>
      </c>
      <c r="H31" s="94">
        <v>0</v>
      </c>
      <c r="I31" s="94">
        <v>0</v>
      </c>
      <c r="J31" s="100">
        <v>0</v>
      </c>
      <c r="K31" s="108" t="e">
        <f>#REF!</f>
        <v>#REF!</v>
      </c>
      <c r="L31" s="93">
        <v>0</v>
      </c>
      <c r="M31" s="100">
        <v>0</v>
      </c>
    </row>
    <row r="32" spans="1:13" ht="16.5" customHeight="1" x14ac:dyDescent="0.3">
      <c r="A32" s="46" t="s">
        <v>247</v>
      </c>
      <c r="B32" s="6">
        <v>23</v>
      </c>
      <c r="C32" s="102">
        <v>0</v>
      </c>
      <c r="D32" s="102">
        <v>0</v>
      </c>
      <c r="E32" s="102">
        <v>0</v>
      </c>
      <c r="F32" s="102">
        <v>0</v>
      </c>
      <c r="G32" s="102">
        <v>0</v>
      </c>
      <c r="H32" s="102">
        <v>0</v>
      </c>
      <c r="I32" s="102">
        <v>23</v>
      </c>
      <c r="J32" s="6">
        <v>0</v>
      </c>
      <c r="K32" s="108" t="e">
        <f>#REF!</f>
        <v>#REF!</v>
      </c>
      <c r="L32" s="105">
        <v>23</v>
      </c>
      <c r="M32" s="6">
        <v>0</v>
      </c>
    </row>
    <row r="33" spans="1:13" ht="16.5" customHeight="1" x14ac:dyDescent="0.3">
      <c r="A33" s="46" t="s">
        <v>248</v>
      </c>
      <c r="B33" s="100">
        <v>325.43</v>
      </c>
      <c r="C33" s="94">
        <v>0</v>
      </c>
      <c r="D33" s="94">
        <v>0</v>
      </c>
      <c r="E33" s="94">
        <v>0</v>
      </c>
      <c r="F33" s="94">
        <v>0</v>
      </c>
      <c r="G33" s="94">
        <v>0</v>
      </c>
      <c r="H33" s="94">
        <v>0</v>
      </c>
      <c r="I33" s="94">
        <v>322.13</v>
      </c>
      <c r="J33" s="100">
        <v>3.3</v>
      </c>
      <c r="K33" s="108" t="e">
        <f>#REF!</f>
        <v>#REF!</v>
      </c>
      <c r="L33" s="93">
        <v>3.3</v>
      </c>
      <c r="M33" s="100">
        <v>0</v>
      </c>
    </row>
    <row r="34" spans="1:13" ht="16.5" customHeight="1" x14ac:dyDescent="0.3">
      <c r="A34" s="46" t="s">
        <v>249</v>
      </c>
      <c r="B34" s="6">
        <v>4744.72</v>
      </c>
      <c r="C34" s="102">
        <v>0</v>
      </c>
      <c r="D34" s="102">
        <v>0</v>
      </c>
      <c r="E34" s="102">
        <v>0</v>
      </c>
      <c r="F34" s="102">
        <v>0</v>
      </c>
      <c r="G34" s="102">
        <v>0</v>
      </c>
      <c r="H34" s="102">
        <v>0</v>
      </c>
      <c r="I34" s="102">
        <v>194.04</v>
      </c>
      <c r="J34" s="6">
        <v>4550.68</v>
      </c>
      <c r="K34" s="108" t="e">
        <f>#REF!</f>
        <v>#REF!</v>
      </c>
      <c r="L34" s="105">
        <v>0</v>
      </c>
      <c r="M34" s="6">
        <v>0</v>
      </c>
    </row>
    <row r="35" spans="1:13" ht="16.5" customHeight="1" x14ac:dyDescent="0.3">
      <c r="A35" s="46" t="s">
        <v>250</v>
      </c>
      <c r="B35" s="100">
        <v>0</v>
      </c>
      <c r="C35" s="94">
        <v>0</v>
      </c>
      <c r="D35" s="94">
        <v>0</v>
      </c>
      <c r="E35" s="94">
        <v>0</v>
      </c>
      <c r="F35" s="94">
        <v>0</v>
      </c>
      <c r="G35" s="94">
        <v>0</v>
      </c>
      <c r="H35" s="94">
        <v>0</v>
      </c>
      <c r="I35" s="94">
        <v>0</v>
      </c>
      <c r="J35" s="100">
        <v>0</v>
      </c>
      <c r="K35" s="108" t="e">
        <f>#REF!</f>
        <v>#REF!</v>
      </c>
      <c r="L35" s="93">
        <v>0</v>
      </c>
      <c r="M35" s="100">
        <v>0</v>
      </c>
    </row>
    <row r="36" spans="1:13" ht="16.5" customHeight="1" x14ac:dyDescent="0.3">
      <c r="A36" s="46" t="s">
        <v>251</v>
      </c>
      <c r="B36" s="6">
        <v>1383.51</v>
      </c>
      <c r="C36" s="102">
        <v>0</v>
      </c>
      <c r="D36" s="102">
        <v>0</v>
      </c>
      <c r="E36" s="102">
        <v>0</v>
      </c>
      <c r="F36" s="102">
        <v>0</v>
      </c>
      <c r="G36" s="102">
        <v>0</v>
      </c>
      <c r="H36" s="102">
        <v>0</v>
      </c>
      <c r="I36" s="102">
        <v>0</v>
      </c>
      <c r="J36" s="6">
        <v>1383.51</v>
      </c>
      <c r="K36" s="108" t="e">
        <f>#REF!</f>
        <v>#REF!</v>
      </c>
      <c r="L36" s="105">
        <v>1383.51</v>
      </c>
      <c r="M36" s="6">
        <v>0</v>
      </c>
    </row>
    <row r="37" spans="1:13" ht="16.5" customHeight="1" x14ac:dyDescent="0.3">
      <c r="A37" s="47" t="s">
        <v>77</v>
      </c>
      <c r="B37" s="103">
        <v>58114.406320214999</v>
      </c>
      <c r="C37" s="97">
        <v>0</v>
      </c>
      <c r="D37" s="97">
        <v>0</v>
      </c>
      <c r="E37" s="97">
        <v>0</v>
      </c>
      <c r="F37" s="97">
        <v>36.523268444999999</v>
      </c>
      <c r="G37" s="97">
        <v>36.090000000000003</v>
      </c>
      <c r="H37" s="97">
        <v>2056.8983155599999</v>
      </c>
      <c r="I37" s="97">
        <v>977.86400000000003</v>
      </c>
      <c r="J37" s="103">
        <v>16324.04073621</v>
      </c>
      <c r="K37" s="109" t="e">
        <f>#REF!</f>
        <v>#REF!</v>
      </c>
      <c r="L37" s="96">
        <v>3715.2713202149998</v>
      </c>
      <c r="M37" s="103">
        <v>10.475</v>
      </c>
    </row>
    <row r="38" spans="1:13" ht="16.5" customHeight="1" x14ac:dyDescent="0.3">
      <c r="A38" s="6"/>
      <c r="B38" s="6"/>
      <c r="C38" s="6"/>
      <c r="D38" s="6"/>
      <c r="E38" s="6"/>
      <c r="F38" s="6"/>
      <c r="G38" s="6"/>
      <c r="H38" s="6"/>
      <c r="I38" s="6"/>
      <c r="J38" s="6"/>
    </row>
    <row r="39" spans="1:13" ht="16.5" customHeight="1" x14ac:dyDescent="0.3">
      <c r="A39" s="6"/>
      <c r="B39" s="6"/>
      <c r="C39" s="6"/>
      <c r="D39" s="6"/>
      <c r="E39" s="6"/>
      <c r="F39" s="6"/>
      <c r="G39" s="6"/>
      <c r="H39" s="6"/>
      <c r="I39" s="6"/>
      <c r="J39" s="6"/>
    </row>
  </sheetData>
  <sheetProtection algorithmName="SHA-512" hashValue="EXIIsjmsch3nQRE2XEBTv0Y1PDiDjFgiOjLAmtby2rAlPpTQZnBiN6p7J8W1icCi78usmIfpWrSpUsisPi3wsg==" saltValue="ZiGfEA0DukC367Oimnxbow==" spinCount="100000" sheet="1" objects="1" scenarios="1"/>
  <mergeCells count="1">
    <mergeCell ref="A1:B1"/>
  </mergeCells>
  <conditionalFormatting sqref="B8:M37">
    <cfRule type="cellIs" dxfId="253" priority="6" operator="between">
      <formula>0</formula>
      <formula>0.1</formula>
    </cfRule>
    <cfRule type="cellIs" dxfId="252" priority="7" operator="lessThan">
      <formula>0</formula>
    </cfRule>
    <cfRule type="cellIs" dxfId="251" priority="8" operator="greaterThanOrEqual">
      <formula>0.1</formula>
    </cfRule>
  </conditionalFormatting>
  <conditionalFormatting sqref="A1:XFD6 A38:XFD1048576 B8:XFD37 A7 K7 N7:XFD7">
    <cfRule type="cellIs" dxfId="250" priority="5" operator="between">
      <formula>-0.1</formula>
      <formula>0</formula>
    </cfRule>
  </conditionalFormatting>
  <conditionalFormatting sqref="A8:A37">
    <cfRule type="cellIs" dxfId="249" priority="4" operator="between">
      <formula>-0.1</formula>
      <formula>0</formula>
    </cfRule>
  </conditionalFormatting>
  <conditionalFormatting sqref="C7:J7">
    <cfRule type="cellIs" dxfId="248" priority="3" operator="between">
      <formula>-0.1</formula>
      <formula>0</formula>
    </cfRule>
  </conditionalFormatting>
  <conditionalFormatting sqref="L7:M7">
    <cfRule type="cellIs" dxfId="247" priority="2" operator="between">
      <formula>-0.1</formula>
      <formula>0</formula>
    </cfRule>
  </conditionalFormatting>
  <conditionalFormatting sqref="B7">
    <cfRule type="cellIs" dxfId="246" priority="1" operator="between">
      <formula>-0.1</formula>
      <formula>0</formula>
    </cfRule>
  </conditionalFormatting>
  <pageMargins left="0.7" right="0.7" top="0.75" bottom="0.75" header="0.3" footer="0.3"/>
  <pageSetup paperSize="9" scale="64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7">
    <pageSetUpPr fitToPage="1"/>
  </sheetPr>
  <dimension ref="A1:K39"/>
  <sheetViews>
    <sheetView showGridLines="0" showZeros="0" zoomScale="85" zoomScaleNormal="85" workbookViewId="0">
      <selection activeCell="A77" sqref="A77"/>
    </sheetView>
  </sheetViews>
  <sheetFormatPr defaultColWidth="16.7109375" defaultRowHeight="16.5" customHeight="1" x14ac:dyDescent="0.3"/>
  <cols>
    <col min="1" max="5" width="16.7109375" style="1"/>
    <col min="6" max="6" width="1.140625" style="1" customWidth="1"/>
    <col min="7" max="16384" width="16.7109375" style="1"/>
  </cols>
  <sheetData>
    <row r="1" spans="1:11" ht="16.5" customHeight="1" x14ac:dyDescent="0.3">
      <c r="A1" s="168" t="str">
        <f>'Table of Contents'!B48</f>
        <v>Table 1.26</v>
      </c>
      <c r="B1" s="168"/>
      <c r="C1" s="6"/>
      <c r="D1" s="6"/>
      <c r="E1" s="6"/>
      <c r="G1" s="6"/>
      <c r="H1" s="6"/>
      <c r="I1" s="6"/>
      <c r="J1" s="6"/>
      <c r="K1" s="6"/>
    </row>
    <row r="2" spans="1:11" ht="16.5" customHeight="1" x14ac:dyDescent="0.3">
      <c r="A2" s="4" t="str">
        <f>"AIF: "&amp;'Table of Contents'!A48&amp;", "&amp;'Table of Contents'!A3</f>
        <v>AIF: Total Redemptions of ETFs and Funds of Funds, 2017:Q2</v>
      </c>
      <c r="C2" s="6"/>
      <c r="D2" s="6"/>
      <c r="E2" s="6"/>
      <c r="G2" s="6"/>
      <c r="H2" s="6"/>
      <c r="I2" s="6"/>
      <c r="J2" s="6"/>
      <c r="K2" s="6"/>
    </row>
    <row r="3" spans="1:11" ht="16.5" customHeight="1" x14ac:dyDescent="0.3">
      <c r="A3" s="2" t="s">
        <v>76</v>
      </c>
      <c r="C3" s="6"/>
      <c r="D3" s="6"/>
      <c r="E3" s="6"/>
      <c r="G3" s="6"/>
      <c r="H3" s="6"/>
      <c r="I3" s="6"/>
      <c r="J3" s="6"/>
      <c r="K3" s="6"/>
    </row>
    <row r="4" spans="1:11" ht="16.5" customHeight="1" x14ac:dyDescent="0.3">
      <c r="A4" s="2"/>
      <c r="C4" s="6"/>
      <c r="D4" s="6"/>
      <c r="E4" s="6"/>
      <c r="G4" s="6"/>
      <c r="H4" s="6"/>
      <c r="I4" s="6"/>
      <c r="J4" s="6"/>
      <c r="K4" s="6"/>
    </row>
    <row r="5" spans="1:11" ht="16.5" customHeight="1" x14ac:dyDescent="0.3">
      <c r="A5" s="39"/>
      <c r="B5" s="39"/>
      <c r="C5" s="39"/>
      <c r="D5" s="39"/>
      <c r="E5" s="39"/>
      <c r="G5" s="39"/>
      <c r="H5" s="39"/>
      <c r="I5" s="39"/>
      <c r="J5" s="39"/>
      <c r="K5" s="39"/>
    </row>
    <row r="6" spans="1:11" ht="16.5" customHeight="1" x14ac:dyDescent="0.3">
      <c r="A6" s="39"/>
      <c r="B6" s="51" t="s">
        <v>175</v>
      </c>
      <c r="C6" s="51"/>
      <c r="D6" s="51"/>
      <c r="E6" s="51"/>
      <c r="F6" s="38"/>
      <c r="G6" s="51" t="s">
        <v>176</v>
      </c>
      <c r="H6" s="51"/>
      <c r="I6" s="51"/>
      <c r="J6" s="51"/>
      <c r="K6" s="51"/>
    </row>
    <row r="7" spans="1:11" ht="16.5" customHeight="1" thickBot="1" x14ac:dyDescent="0.35">
      <c r="A7" s="39"/>
      <c r="B7" s="158" t="s">
        <v>80</v>
      </c>
      <c r="C7" s="159" t="s">
        <v>83</v>
      </c>
      <c r="D7" s="159" t="s">
        <v>84</v>
      </c>
      <c r="E7" s="159" t="s">
        <v>85</v>
      </c>
      <c r="F7" s="53"/>
      <c r="G7" s="158" t="s">
        <v>80</v>
      </c>
      <c r="H7" s="159" t="s">
        <v>83</v>
      </c>
      <c r="I7" s="159" t="s">
        <v>86</v>
      </c>
      <c r="J7" s="159" t="s">
        <v>87</v>
      </c>
      <c r="K7" s="159" t="s">
        <v>85</v>
      </c>
    </row>
    <row r="8" spans="1:11" ht="16.5" customHeight="1" x14ac:dyDescent="0.3">
      <c r="A8" s="46" t="s">
        <v>223</v>
      </c>
      <c r="B8" s="6">
        <v>0</v>
      </c>
      <c r="C8" s="102">
        <v>0</v>
      </c>
      <c r="D8" s="102">
        <v>0</v>
      </c>
      <c r="E8" s="6">
        <v>0</v>
      </c>
      <c r="F8" s="108"/>
      <c r="G8" s="6">
        <v>0</v>
      </c>
      <c r="H8" s="102">
        <v>0</v>
      </c>
      <c r="I8" s="102">
        <v>0</v>
      </c>
      <c r="J8" s="102">
        <v>0</v>
      </c>
      <c r="K8" s="6">
        <v>0</v>
      </c>
    </row>
    <row r="9" spans="1:11" ht="16.5" customHeight="1" x14ac:dyDescent="0.3">
      <c r="A9" s="46" t="s">
        <v>224</v>
      </c>
      <c r="B9" s="100">
        <v>0</v>
      </c>
      <c r="C9" s="94">
        <v>0</v>
      </c>
      <c r="D9" s="94">
        <v>0</v>
      </c>
      <c r="E9" s="100">
        <v>0</v>
      </c>
      <c r="F9" s="108"/>
      <c r="G9" s="100">
        <v>0</v>
      </c>
      <c r="H9" s="94">
        <v>0</v>
      </c>
      <c r="I9" s="94">
        <v>0</v>
      </c>
      <c r="J9" s="94">
        <v>0</v>
      </c>
      <c r="K9" s="100">
        <v>0</v>
      </c>
    </row>
    <row r="10" spans="1:11" ht="16.5" customHeight="1" x14ac:dyDescent="0.3">
      <c r="A10" s="46" t="s">
        <v>225</v>
      </c>
      <c r="B10" s="6">
        <v>0</v>
      </c>
      <c r="C10" s="102">
        <v>0</v>
      </c>
      <c r="D10" s="102">
        <v>0</v>
      </c>
      <c r="E10" s="6">
        <v>0</v>
      </c>
      <c r="F10" s="108"/>
      <c r="G10" s="6">
        <v>0</v>
      </c>
      <c r="H10" s="102">
        <v>0</v>
      </c>
      <c r="I10" s="102">
        <v>0</v>
      </c>
      <c r="J10" s="102">
        <v>0</v>
      </c>
      <c r="K10" s="6">
        <v>0</v>
      </c>
    </row>
    <row r="11" spans="1:11" ht="16.5" customHeight="1" x14ac:dyDescent="0.3">
      <c r="A11" s="46" t="s">
        <v>226</v>
      </c>
      <c r="B11" s="100">
        <v>0</v>
      </c>
      <c r="C11" s="94">
        <v>0</v>
      </c>
      <c r="D11" s="94">
        <v>0</v>
      </c>
      <c r="E11" s="100">
        <v>0</v>
      </c>
      <c r="F11" s="108"/>
      <c r="G11" s="100">
        <v>0</v>
      </c>
      <c r="H11" s="94">
        <v>0</v>
      </c>
      <c r="I11" s="94">
        <v>0</v>
      </c>
      <c r="J11" s="94">
        <v>0</v>
      </c>
      <c r="K11" s="100">
        <v>0</v>
      </c>
    </row>
    <row r="12" spans="1:11" ht="16.5" customHeight="1" x14ac:dyDescent="0.3">
      <c r="A12" s="46" t="s">
        <v>227</v>
      </c>
      <c r="B12" s="6">
        <v>0</v>
      </c>
      <c r="C12" s="102">
        <v>0</v>
      </c>
      <c r="D12" s="102">
        <v>0</v>
      </c>
      <c r="E12" s="6">
        <v>0</v>
      </c>
      <c r="F12" s="108"/>
      <c r="G12" s="6">
        <v>0</v>
      </c>
      <c r="H12" s="102">
        <v>0</v>
      </c>
      <c r="I12" s="102">
        <v>0</v>
      </c>
      <c r="J12" s="102">
        <v>0</v>
      </c>
      <c r="K12" s="6">
        <v>0</v>
      </c>
    </row>
    <row r="13" spans="1:11" ht="16.5" customHeight="1" x14ac:dyDescent="0.3">
      <c r="A13" s="46" t="s">
        <v>228</v>
      </c>
      <c r="B13" s="100">
        <v>0</v>
      </c>
      <c r="C13" s="94">
        <v>0</v>
      </c>
      <c r="D13" s="94">
        <v>0</v>
      </c>
      <c r="E13" s="100">
        <v>0</v>
      </c>
      <c r="F13" s="108"/>
      <c r="G13" s="100">
        <v>0</v>
      </c>
      <c r="H13" s="94">
        <v>0</v>
      </c>
      <c r="I13" s="94">
        <v>0</v>
      </c>
      <c r="J13" s="94">
        <v>0</v>
      </c>
      <c r="K13" s="100">
        <v>0</v>
      </c>
    </row>
    <row r="14" spans="1:11" ht="16.5" customHeight="1" x14ac:dyDescent="0.3">
      <c r="A14" s="46" t="s">
        <v>229</v>
      </c>
      <c r="B14" s="6">
        <v>0</v>
      </c>
      <c r="C14" s="102">
        <v>0</v>
      </c>
      <c r="D14" s="102">
        <v>0</v>
      </c>
      <c r="E14" s="6">
        <v>0</v>
      </c>
      <c r="F14" s="108"/>
      <c r="G14" s="6">
        <v>339.95</v>
      </c>
      <c r="H14" s="102">
        <v>4.57</v>
      </c>
      <c r="I14" s="102">
        <v>2.78</v>
      </c>
      <c r="J14" s="102">
        <v>321.22000000000003</v>
      </c>
      <c r="K14" s="6">
        <v>11.37</v>
      </c>
    </row>
    <row r="15" spans="1:11" ht="16.5" customHeight="1" x14ac:dyDescent="0.3">
      <c r="A15" s="46" t="s">
        <v>230</v>
      </c>
      <c r="B15" s="100">
        <v>0</v>
      </c>
      <c r="C15" s="94">
        <v>0</v>
      </c>
      <c r="D15" s="94">
        <v>0</v>
      </c>
      <c r="E15" s="100">
        <v>0</v>
      </c>
      <c r="F15" s="108"/>
      <c r="G15" s="100">
        <v>0</v>
      </c>
      <c r="H15" s="94">
        <v>0</v>
      </c>
      <c r="I15" s="94">
        <v>0</v>
      </c>
      <c r="J15" s="94">
        <v>0</v>
      </c>
      <c r="K15" s="100">
        <v>0</v>
      </c>
    </row>
    <row r="16" spans="1:11" ht="16.5" customHeight="1" x14ac:dyDescent="0.3">
      <c r="A16" s="46" t="s">
        <v>231</v>
      </c>
      <c r="B16" s="6">
        <v>0</v>
      </c>
      <c r="C16" s="102">
        <v>0</v>
      </c>
      <c r="D16" s="102">
        <v>0</v>
      </c>
      <c r="E16" s="6">
        <v>0</v>
      </c>
      <c r="F16" s="108"/>
      <c r="G16" s="6">
        <v>0</v>
      </c>
      <c r="H16" s="102">
        <v>0</v>
      </c>
      <c r="I16" s="102">
        <v>0</v>
      </c>
      <c r="J16" s="102">
        <v>0</v>
      </c>
      <c r="K16" s="6">
        <v>0</v>
      </c>
    </row>
    <row r="17" spans="1:11" ht="16.5" customHeight="1" x14ac:dyDescent="0.3">
      <c r="A17" s="46" t="s">
        <v>232</v>
      </c>
      <c r="B17" s="100">
        <v>0</v>
      </c>
      <c r="C17" s="94">
        <v>0</v>
      </c>
      <c r="D17" s="94">
        <v>0</v>
      </c>
      <c r="E17" s="100">
        <v>0</v>
      </c>
      <c r="F17" s="108"/>
      <c r="G17" s="100">
        <v>296.20600000000002</v>
      </c>
      <c r="H17" s="94">
        <v>46.655000000000001</v>
      </c>
      <c r="I17" s="94">
        <v>0.222</v>
      </c>
      <c r="J17" s="94">
        <v>210.983</v>
      </c>
      <c r="K17" s="100">
        <v>38.345999999999997</v>
      </c>
    </row>
    <row r="18" spans="1:11" ht="16.5" customHeight="1" x14ac:dyDescent="0.3">
      <c r="A18" s="46" t="s">
        <v>233</v>
      </c>
      <c r="B18" s="6">
        <v>0</v>
      </c>
      <c r="C18" s="102">
        <v>0</v>
      </c>
      <c r="D18" s="102">
        <v>0</v>
      </c>
      <c r="E18" s="6">
        <v>0</v>
      </c>
      <c r="F18" s="108"/>
      <c r="G18" s="6">
        <v>0</v>
      </c>
      <c r="H18" s="102">
        <v>0</v>
      </c>
      <c r="I18" s="102">
        <v>0</v>
      </c>
      <c r="J18" s="102">
        <v>0</v>
      </c>
      <c r="K18" s="6">
        <v>0</v>
      </c>
    </row>
    <row r="19" spans="1:11" ht="16.5" customHeight="1" x14ac:dyDescent="0.3">
      <c r="A19" s="46" t="s">
        <v>234</v>
      </c>
      <c r="B19" s="100">
        <v>0</v>
      </c>
      <c r="C19" s="94">
        <v>0</v>
      </c>
      <c r="D19" s="94">
        <v>0</v>
      </c>
      <c r="E19" s="100">
        <v>0</v>
      </c>
      <c r="F19" s="108"/>
      <c r="G19" s="100">
        <v>0</v>
      </c>
      <c r="H19" s="94">
        <v>0</v>
      </c>
      <c r="I19" s="94">
        <v>0</v>
      </c>
      <c r="J19" s="94">
        <v>0</v>
      </c>
      <c r="K19" s="100">
        <v>0</v>
      </c>
    </row>
    <row r="20" spans="1:11" ht="16.5" customHeight="1" x14ac:dyDescent="0.3">
      <c r="A20" s="46" t="s">
        <v>235</v>
      </c>
      <c r="B20" s="6">
        <v>0</v>
      </c>
      <c r="C20" s="102">
        <v>0</v>
      </c>
      <c r="D20" s="102">
        <v>0</v>
      </c>
      <c r="E20" s="6">
        <v>0</v>
      </c>
      <c r="F20" s="108"/>
      <c r="G20" s="6">
        <v>0</v>
      </c>
      <c r="H20" s="102">
        <v>0</v>
      </c>
      <c r="I20" s="102">
        <v>0</v>
      </c>
      <c r="J20" s="102">
        <v>0</v>
      </c>
      <c r="K20" s="6">
        <v>0</v>
      </c>
    </row>
    <row r="21" spans="1:11" ht="16.5" customHeight="1" x14ac:dyDescent="0.3">
      <c r="A21" s="46" t="s">
        <v>236</v>
      </c>
      <c r="B21" s="100">
        <v>0</v>
      </c>
      <c r="C21" s="94">
        <v>0</v>
      </c>
      <c r="D21" s="94">
        <v>0</v>
      </c>
      <c r="E21" s="100">
        <v>0</v>
      </c>
      <c r="F21" s="108"/>
      <c r="G21" s="100">
        <v>299.66000000000003</v>
      </c>
      <c r="H21" s="94">
        <v>0</v>
      </c>
      <c r="I21" s="94">
        <v>0</v>
      </c>
      <c r="J21" s="94">
        <v>116.26</v>
      </c>
      <c r="K21" s="100">
        <v>183.4</v>
      </c>
    </row>
    <row r="22" spans="1:11" ht="16.5" customHeight="1" x14ac:dyDescent="0.3">
      <c r="A22" s="46" t="s">
        <v>237</v>
      </c>
      <c r="B22" s="6">
        <v>0</v>
      </c>
      <c r="C22" s="102">
        <v>0</v>
      </c>
      <c r="D22" s="102">
        <v>0</v>
      </c>
      <c r="E22" s="6">
        <v>0</v>
      </c>
      <c r="F22" s="108"/>
      <c r="G22" s="6">
        <v>17.260000000000002</v>
      </c>
      <c r="H22" s="102">
        <v>0</v>
      </c>
      <c r="I22" s="102">
        <v>0</v>
      </c>
      <c r="J22" s="102">
        <v>0</v>
      </c>
      <c r="K22" s="6">
        <v>17.260000000000002</v>
      </c>
    </row>
    <row r="23" spans="1:11" ht="16.5" customHeight="1" x14ac:dyDescent="0.3">
      <c r="A23" s="46" t="s">
        <v>238</v>
      </c>
      <c r="B23" s="100">
        <v>0</v>
      </c>
      <c r="C23" s="94">
        <v>0</v>
      </c>
      <c r="D23" s="94">
        <v>0</v>
      </c>
      <c r="E23" s="100">
        <v>0</v>
      </c>
      <c r="F23" s="108"/>
      <c r="G23" s="100">
        <v>5224</v>
      </c>
      <c r="H23" s="94">
        <v>0</v>
      </c>
      <c r="I23" s="94">
        <v>0</v>
      </c>
      <c r="J23" s="94">
        <v>0</v>
      </c>
      <c r="K23" s="100">
        <v>0</v>
      </c>
    </row>
    <row r="24" spans="1:11" ht="16.5" customHeight="1" x14ac:dyDescent="0.3">
      <c r="A24" s="46" t="s">
        <v>239</v>
      </c>
      <c r="B24" s="6">
        <v>0</v>
      </c>
      <c r="C24" s="102">
        <v>0</v>
      </c>
      <c r="D24" s="102">
        <v>0</v>
      </c>
      <c r="E24" s="6">
        <v>0</v>
      </c>
      <c r="F24" s="108"/>
      <c r="G24" s="6">
        <v>65.399000000000001</v>
      </c>
      <c r="H24" s="102">
        <v>4.5750000000000002</v>
      </c>
      <c r="I24" s="102">
        <v>0</v>
      </c>
      <c r="J24" s="102">
        <v>0</v>
      </c>
      <c r="K24" s="6">
        <v>60.823999999999998</v>
      </c>
    </row>
    <row r="25" spans="1:11" ht="16.5" customHeight="1" x14ac:dyDescent="0.3">
      <c r="A25" s="46" t="s">
        <v>240</v>
      </c>
      <c r="B25" s="100">
        <v>36</v>
      </c>
      <c r="C25" s="94">
        <v>0</v>
      </c>
      <c r="D25" s="94">
        <v>0</v>
      </c>
      <c r="E25" s="100">
        <v>0</v>
      </c>
      <c r="F25" s="108"/>
      <c r="G25" s="100">
        <v>2785</v>
      </c>
      <c r="H25" s="94">
        <v>0</v>
      </c>
      <c r="I25" s="94">
        <v>0</v>
      </c>
      <c r="J25" s="94">
        <v>0</v>
      </c>
      <c r="K25" s="100">
        <v>0</v>
      </c>
    </row>
    <row r="26" spans="1:11" ht="16.5" customHeight="1" x14ac:dyDescent="0.3">
      <c r="A26" s="46" t="s">
        <v>241</v>
      </c>
      <c r="B26" s="6">
        <v>0</v>
      </c>
      <c r="C26" s="102">
        <v>0</v>
      </c>
      <c r="D26" s="102">
        <v>0</v>
      </c>
      <c r="E26" s="6">
        <v>0</v>
      </c>
      <c r="F26" s="108"/>
      <c r="G26" s="6">
        <v>0</v>
      </c>
      <c r="H26" s="102">
        <v>0</v>
      </c>
      <c r="I26" s="102">
        <v>0</v>
      </c>
      <c r="J26" s="102">
        <v>0</v>
      </c>
      <c r="K26" s="6">
        <v>0</v>
      </c>
    </row>
    <row r="27" spans="1:11" ht="16.5" customHeight="1" x14ac:dyDescent="0.3">
      <c r="A27" s="46" t="s">
        <v>242</v>
      </c>
      <c r="B27" s="100">
        <v>0</v>
      </c>
      <c r="C27" s="94">
        <v>0</v>
      </c>
      <c r="D27" s="94">
        <v>0</v>
      </c>
      <c r="E27" s="100">
        <v>0</v>
      </c>
      <c r="F27" s="108"/>
      <c r="G27" s="100">
        <v>193.16</v>
      </c>
      <c r="H27" s="94">
        <v>111.8</v>
      </c>
      <c r="I27" s="94">
        <v>35.68</v>
      </c>
      <c r="J27" s="94">
        <v>19.440000000000001</v>
      </c>
      <c r="K27" s="100">
        <v>26.24</v>
      </c>
    </row>
    <row r="28" spans="1:11" ht="16.5" customHeight="1" x14ac:dyDescent="0.3">
      <c r="A28" s="46" t="s">
        <v>243</v>
      </c>
      <c r="B28" s="6">
        <v>0</v>
      </c>
      <c r="C28" s="102">
        <v>0</v>
      </c>
      <c r="D28" s="102">
        <v>0</v>
      </c>
      <c r="E28" s="6">
        <v>0</v>
      </c>
      <c r="F28" s="108"/>
      <c r="G28" s="6">
        <v>32.390001785000003</v>
      </c>
      <c r="H28" s="102">
        <v>0</v>
      </c>
      <c r="I28" s="102">
        <v>1.4488961300000001</v>
      </c>
      <c r="J28" s="102">
        <v>0.12876304</v>
      </c>
      <c r="K28" s="6">
        <v>30.812342614999999</v>
      </c>
    </row>
    <row r="29" spans="1:11" ht="16.5" customHeight="1" x14ac:dyDescent="0.3">
      <c r="A29" s="46" t="s">
        <v>244</v>
      </c>
      <c r="B29" s="100">
        <v>0</v>
      </c>
      <c r="C29" s="94">
        <v>0</v>
      </c>
      <c r="D29" s="94">
        <v>0</v>
      </c>
      <c r="E29" s="100">
        <v>0</v>
      </c>
      <c r="F29" s="108"/>
      <c r="G29" s="100">
        <v>0</v>
      </c>
      <c r="H29" s="94">
        <v>0</v>
      </c>
      <c r="I29" s="94">
        <v>0</v>
      </c>
      <c r="J29" s="94">
        <v>0</v>
      </c>
      <c r="K29" s="100">
        <v>0</v>
      </c>
    </row>
    <row r="30" spans="1:11" ht="16.5" customHeight="1" x14ac:dyDescent="0.3">
      <c r="A30" s="46" t="s">
        <v>245</v>
      </c>
      <c r="B30" s="6">
        <v>0</v>
      </c>
      <c r="C30" s="102">
        <v>0</v>
      </c>
      <c r="D30" s="102">
        <v>0</v>
      </c>
      <c r="E30" s="6">
        <v>0</v>
      </c>
      <c r="F30" s="108"/>
      <c r="G30" s="6">
        <v>0</v>
      </c>
      <c r="H30" s="102">
        <v>0</v>
      </c>
      <c r="I30" s="102">
        <v>0</v>
      </c>
      <c r="J30" s="102">
        <v>0</v>
      </c>
      <c r="K30" s="6">
        <v>0</v>
      </c>
    </row>
    <row r="31" spans="1:11" ht="16.5" customHeight="1" x14ac:dyDescent="0.3">
      <c r="A31" s="46" t="s">
        <v>246</v>
      </c>
      <c r="B31" s="100">
        <v>0</v>
      </c>
      <c r="C31" s="94">
        <v>0</v>
      </c>
      <c r="D31" s="94">
        <v>0</v>
      </c>
      <c r="E31" s="100">
        <v>0</v>
      </c>
      <c r="F31" s="108"/>
      <c r="G31" s="100">
        <v>0</v>
      </c>
      <c r="H31" s="94">
        <v>0</v>
      </c>
      <c r="I31" s="94">
        <v>0</v>
      </c>
      <c r="J31" s="94">
        <v>0</v>
      </c>
      <c r="K31" s="100">
        <v>0</v>
      </c>
    </row>
    <row r="32" spans="1:11" ht="16.5" customHeight="1" x14ac:dyDescent="0.3">
      <c r="A32" s="46" t="s">
        <v>247</v>
      </c>
      <c r="B32" s="6">
        <v>0</v>
      </c>
      <c r="C32" s="102">
        <v>0</v>
      </c>
      <c r="D32" s="102">
        <v>0</v>
      </c>
      <c r="E32" s="6">
        <v>0</v>
      </c>
      <c r="F32" s="108"/>
      <c r="G32" s="6">
        <v>0</v>
      </c>
      <c r="H32" s="102">
        <v>0</v>
      </c>
      <c r="I32" s="102">
        <v>0</v>
      </c>
      <c r="J32" s="102">
        <v>0</v>
      </c>
      <c r="K32" s="6">
        <v>0</v>
      </c>
    </row>
    <row r="33" spans="1:11" ht="16.5" customHeight="1" x14ac:dyDescent="0.3">
      <c r="A33" s="46" t="s">
        <v>248</v>
      </c>
      <c r="B33" s="100">
        <v>37.35</v>
      </c>
      <c r="C33" s="94">
        <v>37.35</v>
      </c>
      <c r="D33" s="94">
        <v>0</v>
      </c>
      <c r="E33" s="100">
        <v>0</v>
      </c>
      <c r="F33" s="108"/>
      <c r="G33" s="100">
        <v>349.26</v>
      </c>
      <c r="H33" s="94">
        <v>114.01</v>
      </c>
      <c r="I33" s="94">
        <v>76.349999999999994</v>
      </c>
      <c r="J33" s="94">
        <v>149.61000000000001</v>
      </c>
      <c r="K33" s="100">
        <v>9.2899999999999991</v>
      </c>
    </row>
    <row r="34" spans="1:11" ht="16.5" customHeight="1" x14ac:dyDescent="0.3">
      <c r="A34" s="46" t="s">
        <v>249</v>
      </c>
      <c r="B34" s="6">
        <v>83.76</v>
      </c>
      <c r="C34" s="102">
        <v>0</v>
      </c>
      <c r="D34" s="102">
        <v>0</v>
      </c>
      <c r="E34" s="6">
        <v>83.76</v>
      </c>
      <c r="F34" s="108"/>
      <c r="G34" s="6">
        <v>389.43</v>
      </c>
      <c r="H34" s="102">
        <v>0</v>
      </c>
      <c r="I34" s="102">
        <v>0</v>
      </c>
      <c r="J34" s="102">
        <v>0</v>
      </c>
      <c r="K34" s="6">
        <v>389.43</v>
      </c>
    </row>
    <row r="35" spans="1:11" ht="16.5" customHeight="1" x14ac:dyDescent="0.3">
      <c r="A35" s="46" t="s">
        <v>250</v>
      </c>
      <c r="B35" s="100">
        <v>0</v>
      </c>
      <c r="C35" s="94">
        <v>0</v>
      </c>
      <c r="D35" s="94">
        <v>0</v>
      </c>
      <c r="E35" s="100">
        <v>0</v>
      </c>
      <c r="F35" s="108"/>
      <c r="G35" s="100">
        <v>0</v>
      </c>
      <c r="H35" s="94">
        <v>0</v>
      </c>
      <c r="I35" s="94">
        <v>0</v>
      </c>
      <c r="J35" s="94">
        <v>0</v>
      </c>
      <c r="K35" s="100">
        <v>0</v>
      </c>
    </row>
    <row r="36" spans="1:11" ht="16.5" customHeight="1" x14ac:dyDescent="0.3">
      <c r="A36" s="46" t="s">
        <v>251</v>
      </c>
      <c r="B36" s="6">
        <v>0</v>
      </c>
      <c r="C36" s="102">
        <v>0</v>
      </c>
      <c r="D36" s="102">
        <v>0</v>
      </c>
      <c r="E36" s="6">
        <v>0</v>
      </c>
      <c r="F36" s="108"/>
      <c r="G36" s="6">
        <v>4526.33</v>
      </c>
      <c r="H36" s="102">
        <v>462.47</v>
      </c>
      <c r="I36" s="102">
        <v>57.04</v>
      </c>
      <c r="J36" s="102">
        <v>3267.19</v>
      </c>
      <c r="K36" s="6">
        <v>739.63</v>
      </c>
    </row>
    <row r="37" spans="1:11" ht="16.5" customHeight="1" x14ac:dyDescent="0.3">
      <c r="A37" s="47" t="s">
        <v>77</v>
      </c>
      <c r="B37" s="103">
        <v>157.11000000000001</v>
      </c>
      <c r="C37" s="97">
        <v>37.35</v>
      </c>
      <c r="D37" s="97">
        <v>0</v>
      </c>
      <c r="E37" s="103">
        <v>83.76</v>
      </c>
      <c r="F37" s="109"/>
      <c r="G37" s="103">
        <v>14518.045001785</v>
      </c>
      <c r="H37" s="97">
        <v>744.08</v>
      </c>
      <c r="I37" s="97">
        <v>173.52089612999899</v>
      </c>
      <c r="J37" s="97">
        <v>4084.8317630400002</v>
      </c>
      <c r="K37" s="103">
        <v>1506.602342615</v>
      </c>
    </row>
    <row r="38" spans="1:11" ht="16.5" customHeight="1" x14ac:dyDescent="0.3">
      <c r="A38" s="6"/>
      <c r="B38" s="6"/>
      <c r="C38" s="6"/>
      <c r="D38" s="6"/>
      <c r="E38" s="6"/>
      <c r="G38" s="6"/>
      <c r="H38" s="6"/>
      <c r="I38" s="6"/>
      <c r="J38" s="6"/>
      <c r="K38" s="6"/>
    </row>
    <row r="39" spans="1:11" ht="16.5" customHeight="1" x14ac:dyDescent="0.3">
      <c r="A39" s="6"/>
      <c r="B39" s="6"/>
      <c r="C39" s="6"/>
      <c r="D39" s="6"/>
      <c r="E39" s="6"/>
      <c r="G39" s="6"/>
      <c r="H39" s="6"/>
      <c r="I39" s="6"/>
      <c r="J39" s="6"/>
      <c r="K39" s="6"/>
    </row>
  </sheetData>
  <sheetProtection algorithmName="SHA-512" hashValue="pAoHUanUQTXZBqknLiSeu9quhVNqu3dyoJg2dK2F53K1ivMqotciyIZT/CM3oG+yUAmXzcAfqmq/9zafzrbKaA==" saltValue="Pw/5OkdAZm7YJV+ovilMcQ==" spinCount="100000" sheet="1" objects="1" scenarios="1"/>
  <mergeCells count="1">
    <mergeCell ref="A1:B1"/>
  </mergeCells>
  <conditionalFormatting sqref="B8:K37">
    <cfRule type="cellIs" dxfId="245" priority="7" operator="between">
      <formula>0</formula>
      <formula>0.1</formula>
    </cfRule>
    <cfRule type="cellIs" dxfId="244" priority="8" operator="lessThan">
      <formula>0</formula>
    </cfRule>
    <cfRule type="cellIs" dxfId="243" priority="9" operator="greaterThanOrEqual">
      <formula>0.1</formula>
    </cfRule>
  </conditionalFormatting>
  <conditionalFormatting sqref="A1:XFD6 A38:XFD1048576 B8:XFD37 A7 F7 L7:XFD7">
    <cfRule type="cellIs" dxfId="242" priority="6" operator="between">
      <formula>-0.1</formula>
      <formula>0</formula>
    </cfRule>
  </conditionalFormatting>
  <conditionalFormatting sqref="A8:A37">
    <cfRule type="cellIs" dxfId="241" priority="5" operator="between">
      <formula>-0.1</formula>
      <formula>0</formula>
    </cfRule>
  </conditionalFormatting>
  <conditionalFormatting sqref="C7:E7">
    <cfRule type="cellIs" dxfId="240" priority="4" operator="between">
      <formula>-0.1</formula>
      <formula>0</formula>
    </cfRule>
  </conditionalFormatting>
  <conditionalFormatting sqref="H7:K7">
    <cfRule type="cellIs" dxfId="239" priority="3" operator="between">
      <formula>-0.1</formula>
      <formula>0</formula>
    </cfRule>
  </conditionalFormatting>
  <conditionalFormatting sqref="B7">
    <cfRule type="cellIs" dxfId="238" priority="2" operator="between">
      <formula>-0.1</formula>
      <formula>0</formula>
    </cfRule>
  </conditionalFormatting>
  <conditionalFormatting sqref="G7">
    <cfRule type="cellIs" dxfId="237" priority="1" operator="between">
      <formula>-0.1</formula>
      <formula>0</formula>
    </cfRule>
  </conditionalFormatting>
  <pageMargins left="0.7" right="0.7" top="0.75" bottom="0.75" header="0.3" footer="0.3"/>
  <pageSetup paperSize="9" scale="77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8">
    <pageSetUpPr fitToPage="1"/>
  </sheetPr>
  <dimension ref="A1:K39"/>
  <sheetViews>
    <sheetView showGridLines="0" showZeros="0" zoomScale="85" zoomScaleNormal="85" workbookViewId="0">
      <selection activeCell="A77" sqref="A77"/>
    </sheetView>
  </sheetViews>
  <sheetFormatPr defaultColWidth="16.7109375" defaultRowHeight="16.5" customHeight="1" x14ac:dyDescent="0.3"/>
  <cols>
    <col min="1" max="1" width="16.7109375" style="1"/>
    <col min="2" max="2" width="18" style="1" customWidth="1"/>
    <col min="3" max="16384" width="16.7109375" style="1"/>
  </cols>
  <sheetData>
    <row r="1" spans="1:11" ht="16.5" customHeight="1" x14ac:dyDescent="0.3">
      <c r="A1" s="168" t="str">
        <f>'Table of Contents'!B49</f>
        <v>Table 1.27</v>
      </c>
      <c r="B1" s="168"/>
      <c r="C1" s="6"/>
      <c r="D1" s="6"/>
      <c r="E1" s="6"/>
      <c r="F1" s="6"/>
      <c r="G1" s="6"/>
      <c r="H1" s="6"/>
      <c r="I1" s="6"/>
      <c r="J1" s="6"/>
    </row>
    <row r="2" spans="1:11" ht="16.5" customHeight="1" x14ac:dyDescent="0.3">
      <c r="A2" s="4" t="str">
        <f>"AIF: "&amp;'Table of Contents'!A49&amp;", "&amp;'Table of Contents'!A3</f>
        <v>AIF: Total Redemptions of Institutional Funds, 2017:Q2</v>
      </c>
      <c r="C2" s="6"/>
      <c r="D2" s="6"/>
      <c r="E2" s="6"/>
      <c r="F2" s="6"/>
      <c r="G2" s="6"/>
      <c r="H2" s="6"/>
      <c r="I2" s="6"/>
      <c r="J2" s="6"/>
    </row>
    <row r="3" spans="1:11" ht="16.5" customHeight="1" x14ac:dyDescent="0.3">
      <c r="A3" s="2" t="s">
        <v>76</v>
      </c>
      <c r="C3" s="6"/>
      <c r="D3" s="6"/>
      <c r="E3" s="6"/>
      <c r="F3" s="6"/>
      <c r="G3" s="6"/>
      <c r="H3" s="6"/>
      <c r="I3" s="6"/>
      <c r="J3" s="6"/>
    </row>
    <row r="4" spans="1:11" ht="16.5" customHeight="1" x14ac:dyDescent="0.3">
      <c r="A4" s="2"/>
      <c r="C4" s="6"/>
      <c r="D4" s="6"/>
      <c r="E4" s="6"/>
      <c r="F4" s="6"/>
      <c r="G4" s="6"/>
      <c r="H4" s="6"/>
      <c r="I4" s="6"/>
      <c r="J4" s="6"/>
    </row>
    <row r="5" spans="1:11" ht="16.5" customHeight="1" x14ac:dyDescent="0.3">
      <c r="A5" s="39"/>
      <c r="B5" s="39"/>
      <c r="C5" s="39"/>
      <c r="D5" s="39"/>
      <c r="E5" s="39"/>
      <c r="F5" s="39"/>
      <c r="G5" s="39"/>
      <c r="H5" s="39"/>
      <c r="I5" s="39"/>
      <c r="J5" s="39"/>
    </row>
    <row r="6" spans="1:11" ht="16.5" customHeight="1" x14ac:dyDescent="0.3">
      <c r="A6" s="39"/>
      <c r="B6" s="51" t="s">
        <v>179</v>
      </c>
      <c r="C6" s="51"/>
      <c r="D6" s="51"/>
      <c r="E6" s="51"/>
      <c r="F6" s="51"/>
      <c r="G6" s="51"/>
      <c r="H6" s="51"/>
      <c r="I6" s="51"/>
      <c r="J6" s="51"/>
      <c r="K6" s="51"/>
    </row>
    <row r="7" spans="1:11" ht="16.5" customHeight="1" thickBot="1" x14ac:dyDescent="0.35">
      <c r="A7" s="39"/>
      <c r="B7" s="158" t="s">
        <v>80</v>
      </c>
      <c r="C7" s="159" t="s">
        <v>83</v>
      </c>
      <c r="D7" s="159" t="s">
        <v>86</v>
      </c>
      <c r="E7" s="159" t="s">
        <v>87</v>
      </c>
      <c r="F7" s="159" t="s">
        <v>142</v>
      </c>
      <c r="G7" s="159" t="s">
        <v>144</v>
      </c>
      <c r="H7" s="159" t="s">
        <v>145</v>
      </c>
      <c r="I7" s="159" t="s">
        <v>93</v>
      </c>
      <c r="J7" s="159" t="s">
        <v>94</v>
      </c>
      <c r="K7" s="159" t="s">
        <v>85</v>
      </c>
    </row>
    <row r="8" spans="1:11" ht="16.5" customHeight="1" x14ac:dyDescent="0.3">
      <c r="A8" s="46" t="s">
        <v>223</v>
      </c>
      <c r="B8" s="6">
        <v>0</v>
      </c>
      <c r="C8" s="102">
        <v>0</v>
      </c>
      <c r="D8" s="102">
        <v>0</v>
      </c>
      <c r="E8" s="102">
        <v>0</v>
      </c>
      <c r="F8" s="102">
        <v>0</v>
      </c>
      <c r="G8" s="102">
        <v>0</v>
      </c>
      <c r="H8" s="102">
        <v>0</v>
      </c>
      <c r="I8" s="102">
        <v>0</v>
      </c>
      <c r="J8" s="102">
        <v>0</v>
      </c>
      <c r="K8" s="6">
        <v>0</v>
      </c>
    </row>
    <row r="9" spans="1:11" ht="16.5" customHeight="1" x14ac:dyDescent="0.3">
      <c r="A9" s="46" t="s">
        <v>224</v>
      </c>
      <c r="B9" s="100">
        <v>0</v>
      </c>
      <c r="C9" s="94">
        <v>0</v>
      </c>
      <c r="D9" s="94">
        <v>0</v>
      </c>
      <c r="E9" s="94">
        <v>0</v>
      </c>
      <c r="F9" s="94">
        <v>0</v>
      </c>
      <c r="G9" s="94">
        <v>0</v>
      </c>
      <c r="H9" s="94">
        <v>0</v>
      </c>
      <c r="I9" s="94">
        <v>0</v>
      </c>
      <c r="J9" s="94">
        <v>0</v>
      </c>
      <c r="K9" s="100">
        <v>0</v>
      </c>
    </row>
    <row r="10" spans="1:11" ht="16.5" customHeight="1" x14ac:dyDescent="0.3">
      <c r="A10" s="46" t="s">
        <v>225</v>
      </c>
      <c r="B10" s="6">
        <v>0</v>
      </c>
      <c r="C10" s="102">
        <v>0</v>
      </c>
      <c r="D10" s="102">
        <v>0</v>
      </c>
      <c r="E10" s="102">
        <v>0</v>
      </c>
      <c r="F10" s="102">
        <v>0</v>
      </c>
      <c r="G10" s="102">
        <v>0</v>
      </c>
      <c r="H10" s="102">
        <v>0</v>
      </c>
      <c r="I10" s="102">
        <v>0</v>
      </c>
      <c r="J10" s="102">
        <v>0</v>
      </c>
      <c r="K10" s="6">
        <v>0</v>
      </c>
    </row>
    <row r="11" spans="1:11" ht="16.5" customHeight="1" x14ac:dyDescent="0.3">
      <c r="A11" s="46" t="s">
        <v>226</v>
      </c>
      <c r="B11" s="100">
        <v>0</v>
      </c>
      <c r="C11" s="94">
        <v>0</v>
      </c>
      <c r="D11" s="94">
        <v>0</v>
      </c>
      <c r="E11" s="94">
        <v>0</v>
      </c>
      <c r="F11" s="94">
        <v>0</v>
      </c>
      <c r="G11" s="94">
        <v>0</v>
      </c>
      <c r="H11" s="94">
        <v>0</v>
      </c>
      <c r="I11" s="94">
        <v>0</v>
      </c>
      <c r="J11" s="94">
        <v>0</v>
      </c>
      <c r="K11" s="100">
        <v>0</v>
      </c>
    </row>
    <row r="12" spans="1:11" ht="16.5" customHeight="1" x14ac:dyDescent="0.3">
      <c r="A12" s="46" t="s">
        <v>227</v>
      </c>
      <c r="B12" s="6">
        <v>0</v>
      </c>
      <c r="C12" s="102">
        <v>0</v>
      </c>
      <c r="D12" s="102">
        <v>0</v>
      </c>
      <c r="E12" s="102">
        <v>0</v>
      </c>
      <c r="F12" s="102">
        <v>0</v>
      </c>
      <c r="G12" s="102">
        <v>0</v>
      </c>
      <c r="H12" s="102">
        <v>0</v>
      </c>
      <c r="I12" s="102">
        <v>0</v>
      </c>
      <c r="J12" s="102">
        <v>0</v>
      </c>
      <c r="K12" s="6">
        <v>0</v>
      </c>
    </row>
    <row r="13" spans="1:11" ht="16.5" customHeight="1" x14ac:dyDescent="0.3">
      <c r="A13" s="46" t="s">
        <v>228</v>
      </c>
      <c r="B13" s="100">
        <v>0</v>
      </c>
      <c r="C13" s="94">
        <v>0</v>
      </c>
      <c r="D13" s="94">
        <v>0</v>
      </c>
      <c r="E13" s="94">
        <v>0</v>
      </c>
      <c r="F13" s="94">
        <v>0</v>
      </c>
      <c r="G13" s="94">
        <v>0</v>
      </c>
      <c r="H13" s="94">
        <v>0</v>
      </c>
      <c r="I13" s="94">
        <v>0</v>
      </c>
      <c r="J13" s="94">
        <v>0</v>
      </c>
      <c r="K13" s="100">
        <v>0</v>
      </c>
    </row>
    <row r="14" spans="1:11" ht="16.5" customHeight="1" x14ac:dyDescent="0.3">
      <c r="A14" s="46" t="s">
        <v>229</v>
      </c>
      <c r="B14" s="6">
        <v>4784.0600000000004</v>
      </c>
      <c r="C14" s="102">
        <v>2435.54</v>
      </c>
      <c r="D14" s="102">
        <v>1601.85</v>
      </c>
      <c r="E14" s="102">
        <v>612.63</v>
      </c>
      <c r="F14" s="102">
        <v>0.17</v>
      </c>
      <c r="G14" s="102">
        <v>0</v>
      </c>
      <c r="H14" s="102">
        <v>5.32</v>
      </c>
      <c r="I14" s="102">
        <v>0</v>
      </c>
      <c r="J14" s="102">
        <v>0</v>
      </c>
      <c r="K14" s="6">
        <v>128.54</v>
      </c>
    </row>
    <row r="15" spans="1:11" ht="16.5" customHeight="1" x14ac:dyDescent="0.3">
      <c r="A15" s="46" t="s">
        <v>230</v>
      </c>
      <c r="B15" s="100">
        <v>0</v>
      </c>
      <c r="C15" s="94">
        <v>0</v>
      </c>
      <c r="D15" s="94">
        <v>0</v>
      </c>
      <c r="E15" s="94">
        <v>0</v>
      </c>
      <c r="F15" s="94">
        <v>0</v>
      </c>
      <c r="G15" s="94">
        <v>0</v>
      </c>
      <c r="H15" s="94">
        <v>0</v>
      </c>
      <c r="I15" s="94">
        <v>0</v>
      </c>
      <c r="J15" s="94">
        <v>0</v>
      </c>
      <c r="K15" s="100">
        <v>0</v>
      </c>
    </row>
    <row r="16" spans="1:11" ht="16.5" customHeight="1" x14ac:dyDescent="0.3">
      <c r="A16" s="46" t="s">
        <v>231</v>
      </c>
      <c r="B16" s="6">
        <v>0</v>
      </c>
      <c r="C16" s="102">
        <v>0</v>
      </c>
      <c r="D16" s="102">
        <v>0</v>
      </c>
      <c r="E16" s="102">
        <v>0</v>
      </c>
      <c r="F16" s="102">
        <v>0</v>
      </c>
      <c r="G16" s="102">
        <v>0</v>
      </c>
      <c r="H16" s="102">
        <v>0</v>
      </c>
      <c r="I16" s="102">
        <v>0</v>
      </c>
      <c r="J16" s="102">
        <v>0</v>
      </c>
      <c r="K16" s="6">
        <v>0</v>
      </c>
    </row>
    <row r="17" spans="1:11" ht="16.5" customHeight="1" x14ac:dyDescent="0.3">
      <c r="A17" s="46" t="s">
        <v>232</v>
      </c>
      <c r="B17" s="100">
        <v>30097.691999999999</v>
      </c>
      <c r="C17" s="94">
        <v>1319.4380000000001</v>
      </c>
      <c r="D17" s="94">
        <v>9070.7129999999997</v>
      </c>
      <c r="E17" s="94">
        <v>17681.791000000001</v>
      </c>
      <c r="F17" s="94">
        <v>0.318</v>
      </c>
      <c r="G17" s="94">
        <v>690.68499999999995</v>
      </c>
      <c r="H17" s="94">
        <v>0</v>
      </c>
      <c r="I17" s="94">
        <v>0</v>
      </c>
      <c r="J17" s="94">
        <v>1.1020000000000001</v>
      </c>
      <c r="K17" s="100">
        <v>1333.645</v>
      </c>
    </row>
    <row r="18" spans="1:11" ht="16.5" customHeight="1" x14ac:dyDescent="0.3">
      <c r="A18" s="46" t="s">
        <v>233</v>
      </c>
      <c r="B18" s="6">
        <v>0</v>
      </c>
      <c r="C18" s="102">
        <v>0</v>
      </c>
      <c r="D18" s="102">
        <v>0</v>
      </c>
      <c r="E18" s="102">
        <v>0</v>
      </c>
      <c r="F18" s="102">
        <v>0</v>
      </c>
      <c r="G18" s="102">
        <v>0</v>
      </c>
      <c r="H18" s="102">
        <v>0</v>
      </c>
      <c r="I18" s="102">
        <v>0</v>
      </c>
      <c r="J18" s="102">
        <v>0</v>
      </c>
      <c r="K18" s="6">
        <v>0</v>
      </c>
    </row>
    <row r="19" spans="1:11" ht="16.5" customHeight="1" x14ac:dyDescent="0.3">
      <c r="A19" s="46" t="s">
        <v>234</v>
      </c>
      <c r="B19" s="100">
        <v>0</v>
      </c>
      <c r="C19" s="94">
        <v>0</v>
      </c>
      <c r="D19" s="94">
        <v>0</v>
      </c>
      <c r="E19" s="94">
        <v>0</v>
      </c>
      <c r="F19" s="94">
        <v>0</v>
      </c>
      <c r="G19" s="94">
        <v>0</v>
      </c>
      <c r="H19" s="94">
        <v>0</v>
      </c>
      <c r="I19" s="94">
        <v>0</v>
      </c>
      <c r="J19" s="94">
        <v>0</v>
      </c>
      <c r="K19" s="100">
        <v>0</v>
      </c>
    </row>
    <row r="20" spans="1:11" ht="16.5" customHeight="1" x14ac:dyDescent="0.3">
      <c r="A20" s="46" t="s">
        <v>235</v>
      </c>
      <c r="B20" s="6">
        <v>0</v>
      </c>
      <c r="C20" s="102">
        <v>0</v>
      </c>
      <c r="D20" s="102">
        <v>0</v>
      </c>
      <c r="E20" s="102">
        <v>0</v>
      </c>
      <c r="F20" s="102">
        <v>0</v>
      </c>
      <c r="G20" s="102">
        <v>0</v>
      </c>
      <c r="H20" s="102">
        <v>0</v>
      </c>
      <c r="I20" s="102">
        <v>0</v>
      </c>
      <c r="J20" s="102">
        <v>0</v>
      </c>
      <c r="K20" s="6">
        <v>0</v>
      </c>
    </row>
    <row r="21" spans="1:11" ht="16.5" customHeight="1" x14ac:dyDescent="0.3">
      <c r="A21" s="46" t="s">
        <v>236</v>
      </c>
      <c r="B21" s="100">
        <v>118.24</v>
      </c>
      <c r="C21" s="94">
        <v>0</v>
      </c>
      <c r="D21" s="94">
        <v>0</v>
      </c>
      <c r="E21" s="94">
        <v>0</v>
      </c>
      <c r="F21" s="94">
        <v>0</v>
      </c>
      <c r="G21" s="94">
        <v>0</v>
      </c>
      <c r="H21" s="94">
        <v>0</v>
      </c>
      <c r="I21" s="94">
        <v>0</v>
      </c>
      <c r="J21" s="94">
        <v>118.24</v>
      </c>
      <c r="K21" s="100">
        <v>0</v>
      </c>
    </row>
    <row r="22" spans="1:11" ht="16.5" customHeight="1" x14ac:dyDescent="0.3">
      <c r="A22" s="46" t="s">
        <v>237</v>
      </c>
      <c r="B22" s="6">
        <v>0</v>
      </c>
      <c r="C22" s="102">
        <v>0</v>
      </c>
      <c r="D22" s="102">
        <v>0</v>
      </c>
      <c r="E22" s="102">
        <v>0</v>
      </c>
      <c r="F22" s="102">
        <v>0</v>
      </c>
      <c r="G22" s="102">
        <v>0</v>
      </c>
      <c r="H22" s="102">
        <v>0</v>
      </c>
      <c r="I22" s="102">
        <v>0</v>
      </c>
      <c r="J22" s="102">
        <v>0</v>
      </c>
      <c r="K22" s="6">
        <v>0</v>
      </c>
    </row>
    <row r="23" spans="1:11" ht="16.5" customHeight="1" x14ac:dyDescent="0.3">
      <c r="A23" s="46" t="s">
        <v>238</v>
      </c>
      <c r="B23" s="100">
        <v>22015</v>
      </c>
      <c r="C23" s="94">
        <v>2187</v>
      </c>
      <c r="D23" s="94">
        <v>6261</v>
      </c>
      <c r="E23" s="94">
        <v>5714</v>
      </c>
      <c r="F23" s="94">
        <v>1444</v>
      </c>
      <c r="G23" s="94">
        <v>1400</v>
      </c>
      <c r="H23" s="94">
        <v>0</v>
      </c>
      <c r="I23" s="94">
        <v>194</v>
      </c>
      <c r="J23" s="94">
        <v>0</v>
      </c>
      <c r="K23" s="100">
        <v>4815</v>
      </c>
    </row>
    <row r="24" spans="1:11" ht="16.5" customHeight="1" x14ac:dyDescent="0.3">
      <c r="A24" s="46" t="s">
        <v>239</v>
      </c>
      <c r="B24" s="6">
        <v>436.52391949999998</v>
      </c>
      <c r="C24" s="102">
        <v>39.518000000000001</v>
      </c>
      <c r="D24" s="102">
        <v>39.884999999999998</v>
      </c>
      <c r="E24" s="102">
        <v>5.9355603600000002</v>
      </c>
      <c r="F24" s="102">
        <v>0</v>
      </c>
      <c r="G24" s="102">
        <v>46.706842000000002</v>
      </c>
      <c r="H24" s="102">
        <v>0</v>
      </c>
      <c r="I24" s="102">
        <v>8.9350000000000005</v>
      </c>
      <c r="J24" s="102">
        <v>14.523999999999999</v>
      </c>
      <c r="K24" s="6">
        <v>281.01951714</v>
      </c>
    </row>
    <row r="25" spans="1:11" ht="16.5" customHeight="1" x14ac:dyDescent="0.3">
      <c r="A25" s="46" t="s">
        <v>240</v>
      </c>
      <c r="B25" s="100">
        <v>0</v>
      </c>
      <c r="C25" s="94">
        <v>0</v>
      </c>
      <c r="D25" s="94">
        <v>0</v>
      </c>
      <c r="E25" s="94">
        <v>0</v>
      </c>
      <c r="F25" s="94">
        <v>0</v>
      </c>
      <c r="G25" s="94">
        <v>0</v>
      </c>
      <c r="H25" s="94">
        <v>0</v>
      </c>
      <c r="I25" s="94">
        <v>0</v>
      </c>
      <c r="J25" s="94">
        <v>0</v>
      </c>
      <c r="K25" s="100">
        <v>0</v>
      </c>
    </row>
    <row r="26" spans="1:11" ht="16.5" customHeight="1" x14ac:dyDescent="0.3">
      <c r="A26" s="46" t="s">
        <v>241</v>
      </c>
      <c r="B26" s="6">
        <v>0</v>
      </c>
      <c r="C26" s="102">
        <v>0</v>
      </c>
      <c r="D26" s="102">
        <v>0</v>
      </c>
      <c r="E26" s="102">
        <v>0</v>
      </c>
      <c r="F26" s="102">
        <v>0</v>
      </c>
      <c r="G26" s="102">
        <v>0</v>
      </c>
      <c r="H26" s="102">
        <v>0</v>
      </c>
      <c r="I26" s="102">
        <v>0</v>
      </c>
      <c r="J26" s="102">
        <v>0</v>
      </c>
      <c r="K26" s="6">
        <v>0</v>
      </c>
    </row>
    <row r="27" spans="1:11" ht="16.5" customHeight="1" x14ac:dyDescent="0.3">
      <c r="A27" s="46" t="s">
        <v>242</v>
      </c>
      <c r="B27" s="100">
        <v>0</v>
      </c>
      <c r="C27" s="94">
        <v>0</v>
      </c>
      <c r="D27" s="94">
        <v>0</v>
      </c>
      <c r="E27" s="94">
        <v>0</v>
      </c>
      <c r="F27" s="94">
        <v>0</v>
      </c>
      <c r="G27" s="94">
        <v>0</v>
      </c>
      <c r="H27" s="94">
        <v>0</v>
      </c>
      <c r="I27" s="94">
        <v>0</v>
      </c>
      <c r="J27" s="94">
        <v>0</v>
      </c>
      <c r="K27" s="100">
        <v>0</v>
      </c>
    </row>
    <row r="28" spans="1:11" ht="16.5" customHeight="1" x14ac:dyDescent="0.3">
      <c r="A28" s="46" t="s">
        <v>243</v>
      </c>
      <c r="B28" s="6">
        <v>0</v>
      </c>
      <c r="C28" s="102">
        <v>0</v>
      </c>
      <c r="D28" s="102">
        <v>0</v>
      </c>
      <c r="E28" s="102">
        <v>0</v>
      </c>
      <c r="F28" s="102">
        <v>0</v>
      </c>
      <c r="G28" s="102">
        <v>0</v>
      </c>
      <c r="H28" s="102">
        <v>0</v>
      </c>
      <c r="I28" s="102">
        <v>0</v>
      </c>
      <c r="J28" s="102">
        <v>0</v>
      </c>
      <c r="K28" s="6">
        <v>0</v>
      </c>
    </row>
    <row r="29" spans="1:11" ht="16.5" customHeight="1" x14ac:dyDescent="0.3">
      <c r="A29" s="46" t="s">
        <v>244</v>
      </c>
      <c r="B29" s="100">
        <v>0</v>
      </c>
      <c r="C29" s="94">
        <v>0</v>
      </c>
      <c r="D29" s="94">
        <v>0</v>
      </c>
      <c r="E29" s="94">
        <v>0</v>
      </c>
      <c r="F29" s="94">
        <v>0</v>
      </c>
      <c r="G29" s="94">
        <v>0</v>
      </c>
      <c r="H29" s="94">
        <v>0</v>
      </c>
      <c r="I29" s="94">
        <v>0</v>
      </c>
      <c r="J29" s="94">
        <v>0</v>
      </c>
      <c r="K29" s="100">
        <v>0</v>
      </c>
    </row>
    <row r="30" spans="1:11" ht="16.5" customHeight="1" x14ac:dyDescent="0.3">
      <c r="A30" s="46" t="s">
        <v>245</v>
      </c>
      <c r="B30" s="6">
        <v>0.05</v>
      </c>
      <c r="C30" s="102">
        <v>0</v>
      </c>
      <c r="D30" s="102">
        <v>0.05</v>
      </c>
      <c r="E30" s="102">
        <v>0</v>
      </c>
      <c r="F30" s="102">
        <v>0</v>
      </c>
      <c r="G30" s="102">
        <v>0</v>
      </c>
      <c r="H30" s="102">
        <v>0</v>
      </c>
      <c r="I30" s="102">
        <v>0</v>
      </c>
      <c r="J30" s="102">
        <v>0</v>
      </c>
      <c r="K30" s="6">
        <v>0</v>
      </c>
    </row>
    <row r="31" spans="1:11" ht="16.5" customHeight="1" x14ac:dyDescent="0.3">
      <c r="A31" s="46" t="s">
        <v>246</v>
      </c>
      <c r="B31" s="100">
        <v>0</v>
      </c>
      <c r="C31" s="94">
        <v>0</v>
      </c>
      <c r="D31" s="94">
        <v>0</v>
      </c>
      <c r="E31" s="94">
        <v>0</v>
      </c>
      <c r="F31" s="94">
        <v>0</v>
      </c>
      <c r="G31" s="94">
        <v>0</v>
      </c>
      <c r="H31" s="94">
        <v>0</v>
      </c>
      <c r="I31" s="94">
        <v>0</v>
      </c>
      <c r="J31" s="94">
        <v>0</v>
      </c>
      <c r="K31" s="100">
        <v>0</v>
      </c>
    </row>
    <row r="32" spans="1:11" ht="16.5" customHeight="1" x14ac:dyDescent="0.3">
      <c r="A32" s="46" t="s">
        <v>247</v>
      </c>
      <c r="B32" s="6">
        <v>0</v>
      </c>
      <c r="C32" s="102">
        <v>0</v>
      </c>
      <c r="D32" s="102">
        <v>0</v>
      </c>
      <c r="E32" s="102">
        <v>0</v>
      </c>
      <c r="F32" s="102">
        <v>0</v>
      </c>
      <c r="G32" s="102">
        <v>0</v>
      </c>
      <c r="H32" s="102">
        <v>0</v>
      </c>
      <c r="I32" s="102">
        <v>0</v>
      </c>
      <c r="J32" s="102">
        <v>0</v>
      </c>
      <c r="K32" s="6">
        <v>0</v>
      </c>
    </row>
    <row r="33" spans="1:11" ht="16.5" customHeight="1" x14ac:dyDescent="0.3">
      <c r="A33" s="46" t="s">
        <v>248</v>
      </c>
      <c r="B33" s="100">
        <v>0</v>
      </c>
      <c r="C33" s="94">
        <v>0</v>
      </c>
      <c r="D33" s="94">
        <v>0</v>
      </c>
      <c r="E33" s="94">
        <v>0</v>
      </c>
      <c r="F33" s="94">
        <v>0</v>
      </c>
      <c r="G33" s="94">
        <v>0</v>
      </c>
      <c r="H33" s="94">
        <v>0</v>
      </c>
      <c r="I33" s="94">
        <v>0</v>
      </c>
      <c r="J33" s="94">
        <v>0</v>
      </c>
      <c r="K33" s="100">
        <v>0</v>
      </c>
    </row>
    <row r="34" spans="1:11" ht="16.5" customHeight="1" x14ac:dyDescent="0.3">
      <c r="A34" s="46" t="s">
        <v>249</v>
      </c>
      <c r="B34" s="6">
        <v>3544.92</v>
      </c>
      <c r="C34" s="102">
        <v>0</v>
      </c>
      <c r="D34" s="102">
        <v>0</v>
      </c>
      <c r="E34" s="102">
        <v>0</v>
      </c>
      <c r="F34" s="102">
        <v>0</v>
      </c>
      <c r="G34" s="102">
        <v>121.34</v>
      </c>
      <c r="H34" s="102">
        <v>0</v>
      </c>
      <c r="I34" s="102">
        <v>0</v>
      </c>
      <c r="J34" s="102">
        <v>0</v>
      </c>
      <c r="K34" s="6">
        <v>3423.58</v>
      </c>
    </row>
    <row r="35" spans="1:11" ht="16.5" customHeight="1" x14ac:dyDescent="0.3">
      <c r="A35" s="46" t="s">
        <v>250</v>
      </c>
      <c r="B35" s="100">
        <v>0</v>
      </c>
      <c r="C35" s="94">
        <v>0</v>
      </c>
      <c r="D35" s="94">
        <v>0</v>
      </c>
      <c r="E35" s="94">
        <v>0</v>
      </c>
      <c r="F35" s="94">
        <v>0</v>
      </c>
      <c r="G35" s="94">
        <v>0</v>
      </c>
      <c r="H35" s="94">
        <v>0</v>
      </c>
      <c r="I35" s="94">
        <v>0</v>
      </c>
      <c r="J35" s="94">
        <v>0</v>
      </c>
      <c r="K35" s="100">
        <v>0</v>
      </c>
    </row>
    <row r="36" spans="1:11" ht="16.5" customHeight="1" x14ac:dyDescent="0.3">
      <c r="A36" s="46" t="s">
        <v>251</v>
      </c>
      <c r="B36" s="6">
        <v>0</v>
      </c>
      <c r="C36" s="102">
        <v>0</v>
      </c>
      <c r="D36" s="102">
        <v>0</v>
      </c>
      <c r="E36" s="102">
        <v>0</v>
      </c>
      <c r="F36" s="102">
        <v>0</v>
      </c>
      <c r="G36" s="102">
        <v>0</v>
      </c>
      <c r="H36" s="102">
        <v>0</v>
      </c>
      <c r="I36" s="102">
        <v>0</v>
      </c>
      <c r="J36" s="102">
        <v>0</v>
      </c>
      <c r="K36" s="6">
        <v>0</v>
      </c>
    </row>
    <row r="37" spans="1:11" ht="16.5" customHeight="1" x14ac:dyDescent="0.3">
      <c r="A37" s="47" t="s">
        <v>77</v>
      </c>
      <c r="B37" s="103">
        <v>60996.485919500003</v>
      </c>
      <c r="C37" s="97">
        <v>5981.4960000000001</v>
      </c>
      <c r="D37" s="97">
        <v>16973.498</v>
      </c>
      <c r="E37" s="97">
        <v>24014.35656036</v>
      </c>
      <c r="F37" s="97">
        <v>1444.4880000000001</v>
      </c>
      <c r="G37" s="97">
        <v>2258.7318420000001</v>
      </c>
      <c r="H37" s="97">
        <v>5.32</v>
      </c>
      <c r="I37" s="97">
        <v>202.935</v>
      </c>
      <c r="J37" s="97">
        <v>133.86599999999899</v>
      </c>
      <c r="K37" s="103">
        <v>9981.7845171400004</v>
      </c>
    </row>
    <row r="38" spans="1:11" ht="16.5" customHeight="1" x14ac:dyDescent="0.3">
      <c r="A38" s="6"/>
      <c r="B38" s="6"/>
      <c r="C38" s="6"/>
      <c r="D38" s="6"/>
      <c r="E38" s="6"/>
      <c r="F38" s="6"/>
      <c r="G38" s="6"/>
      <c r="H38" s="6"/>
      <c r="I38" s="6"/>
      <c r="J38" s="6"/>
    </row>
    <row r="39" spans="1:11" ht="16.5" customHeight="1" x14ac:dyDescent="0.3">
      <c r="A39" s="6"/>
      <c r="B39" s="6"/>
      <c r="C39" s="6"/>
      <c r="D39" s="6"/>
      <c r="E39" s="6"/>
      <c r="F39" s="6"/>
      <c r="G39" s="6"/>
      <c r="H39" s="6"/>
      <c r="I39" s="6"/>
      <c r="J39" s="6"/>
    </row>
  </sheetData>
  <sheetProtection algorithmName="SHA-512" hashValue="TXrGgKbGCBj6qxP++xf9+P3sLC4Nv22NE7oygZPPoD3dye5sn3FxVDm6muMq9IMWXWEmWqkc72ZUbKM8fu6rCQ==" saltValue="MuPFSm/xGBdTwjrF8p9Wog==" spinCount="100000" sheet="1" objects="1" scenarios="1"/>
  <mergeCells count="1">
    <mergeCell ref="A1:B1"/>
  </mergeCells>
  <conditionalFormatting sqref="B8:K37">
    <cfRule type="cellIs" dxfId="236" priority="5" operator="between">
      <formula>0</formula>
      <formula>0.1</formula>
    </cfRule>
    <cfRule type="cellIs" dxfId="235" priority="6" operator="lessThan">
      <formula>0</formula>
    </cfRule>
    <cfRule type="cellIs" dxfId="234" priority="7" operator="greaterThanOrEqual">
      <formula>0.1</formula>
    </cfRule>
  </conditionalFormatting>
  <conditionalFormatting sqref="A1:XFD6 A38:XFD1048576 B8:XFD37 A7 L7:XFD7">
    <cfRule type="cellIs" dxfId="233" priority="4" operator="between">
      <formula>-0.1</formula>
      <formula>0</formula>
    </cfRule>
  </conditionalFormatting>
  <conditionalFormatting sqref="A8:A37">
    <cfRule type="cellIs" dxfId="232" priority="3" operator="between">
      <formula>-0.1</formula>
      <formula>0</formula>
    </cfRule>
  </conditionalFormatting>
  <conditionalFormatting sqref="C7:K7">
    <cfRule type="cellIs" dxfId="231" priority="2" operator="between">
      <formula>-0.1</formula>
      <formula>0</formula>
    </cfRule>
  </conditionalFormatting>
  <conditionalFormatting sqref="B7">
    <cfRule type="cellIs" dxfId="230" priority="1" operator="between">
      <formula>-0.1</formula>
      <formula>0</formula>
    </cfRule>
  </conditionalFormatting>
  <pageMargins left="0.7" right="0.7" top="0.75" bottom="0.75" header="0.3" footer="0.3"/>
  <pageSetup paperSize="9"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M39"/>
  <sheetViews>
    <sheetView showGridLines="0" showZeros="0" zoomScale="85" zoomScaleNormal="85" workbookViewId="0">
      <selection activeCell="A77" sqref="A77"/>
    </sheetView>
  </sheetViews>
  <sheetFormatPr defaultColWidth="16.7109375" defaultRowHeight="16.5" customHeight="1" x14ac:dyDescent="0.25"/>
  <cols>
    <col min="1" max="3" width="16.7109375" style="41"/>
    <col min="4" max="4" width="16.7109375" style="41" customWidth="1"/>
    <col min="5" max="5" width="1.140625" style="57" customWidth="1"/>
    <col min="6" max="8" width="16.7109375" style="41"/>
    <col min="9" max="9" width="1.140625" style="41" customWidth="1"/>
    <col min="10" max="16384" width="16.7109375" style="41"/>
  </cols>
  <sheetData>
    <row r="1" spans="1:13" ht="16.5" customHeight="1" x14ac:dyDescent="0.3">
      <c r="A1" s="168" t="str">
        <f>'Table of Contents'!B7</f>
        <v>Table 1.1</v>
      </c>
      <c r="B1" s="168"/>
      <c r="C1" s="59"/>
      <c r="D1" s="1"/>
      <c r="F1" s="1"/>
      <c r="G1" s="1"/>
      <c r="H1" s="1"/>
      <c r="J1" s="1"/>
      <c r="K1" s="1"/>
      <c r="L1" s="1"/>
    </row>
    <row r="2" spans="1:13" ht="16.5" customHeight="1" x14ac:dyDescent="0.3">
      <c r="A2" s="4" t="str">
        <f>'Table of Contents'!A7&amp;", "&amp;'Table of Contents'!A3</f>
        <v>Total Net Assets, Net Sales and Number of UCITS and AIF, 2017:Q2</v>
      </c>
      <c r="B2" s="1"/>
      <c r="C2" s="60"/>
      <c r="D2" s="1"/>
      <c r="F2" s="1"/>
      <c r="G2" s="1"/>
      <c r="H2" s="1"/>
      <c r="J2" s="1"/>
      <c r="K2" s="1"/>
      <c r="L2" s="1"/>
    </row>
    <row r="3" spans="1:13" ht="16.5" customHeight="1" x14ac:dyDescent="0.3">
      <c r="A3" s="2" t="s">
        <v>76</v>
      </c>
      <c r="B3" s="1"/>
      <c r="C3" s="60"/>
      <c r="D3" s="1"/>
      <c r="F3" s="1"/>
      <c r="G3" s="1"/>
      <c r="H3" s="1"/>
      <c r="J3" s="1"/>
      <c r="K3" s="1"/>
      <c r="L3" s="1"/>
    </row>
    <row r="4" spans="1:13" ht="16.5" customHeight="1" x14ac:dyDescent="0.3">
      <c r="A4" s="2"/>
      <c r="B4" s="1"/>
      <c r="C4" s="60"/>
      <c r="D4" s="1"/>
      <c r="F4" s="1"/>
      <c r="G4" s="1"/>
      <c r="H4" s="1"/>
      <c r="J4" s="1"/>
      <c r="K4" s="1"/>
      <c r="L4" s="1"/>
    </row>
    <row r="5" spans="1:13" ht="16.5" customHeight="1" x14ac:dyDescent="0.3">
      <c r="A5" s="38"/>
      <c r="B5" s="38"/>
      <c r="C5" s="38"/>
      <c r="D5" s="38"/>
      <c r="F5" s="38"/>
      <c r="G5" s="38"/>
      <c r="H5" s="38"/>
      <c r="J5" s="38"/>
      <c r="K5" s="38"/>
      <c r="L5" s="38"/>
    </row>
    <row r="6" spans="1:13" ht="16.5" customHeight="1" x14ac:dyDescent="0.3">
      <c r="A6" s="38"/>
      <c r="B6" s="51" t="s">
        <v>78</v>
      </c>
      <c r="C6" s="61"/>
      <c r="D6" s="61"/>
      <c r="F6" s="51" t="s">
        <v>79</v>
      </c>
      <c r="G6" s="61"/>
      <c r="H6" s="61"/>
      <c r="J6" s="51" t="s">
        <v>74</v>
      </c>
      <c r="K6" s="61"/>
      <c r="L6" s="61"/>
    </row>
    <row r="7" spans="1:13" ht="16.5" customHeight="1" thickBot="1" x14ac:dyDescent="0.35">
      <c r="A7" s="38"/>
      <c r="B7" s="158" t="s">
        <v>80</v>
      </c>
      <c r="C7" s="159" t="s">
        <v>73</v>
      </c>
      <c r="D7" s="159" t="s">
        <v>75</v>
      </c>
      <c r="F7" s="158" t="s">
        <v>80</v>
      </c>
      <c r="G7" s="159" t="s">
        <v>73</v>
      </c>
      <c r="H7" s="159" t="s">
        <v>75</v>
      </c>
      <c r="J7" s="158" t="s">
        <v>80</v>
      </c>
      <c r="K7" s="159" t="s">
        <v>73</v>
      </c>
      <c r="L7" s="159" t="s">
        <v>75</v>
      </c>
    </row>
    <row r="8" spans="1:13" ht="16.5" customHeight="1" x14ac:dyDescent="0.3">
      <c r="A8" s="46" t="s">
        <v>223</v>
      </c>
      <c r="B8" s="108">
        <v>177284.329</v>
      </c>
      <c r="C8" s="111">
        <v>81259.37</v>
      </c>
      <c r="D8" s="108">
        <v>96024.959000000003</v>
      </c>
      <c r="E8" s="108"/>
      <c r="F8" s="108">
        <v>656.39300000000003</v>
      </c>
      <c r="G8" s="111">
        <v>387.52100000000002</v>
      </c>
      <c r="H8" s="108">
        <v>268.87200000000001</v>
      </c>
      <c r="I8" s="155"/>
      <c r="J8" s="156">
        <v>2041</v>
      </c>
      <c r="K8" s="157">
        <v>1015</v>
      </c>
      <c r="L8" s="157">
        <v>1026</v>
      </c>
      <c r="M8" s="147"/>
    </row>
    <row r="9" spans="1:13" ht="16.5" customHeight="1" x14ac:dyDescent="0.3">
      <c r="A9" s="46" t="s">
        <v>224</v>
      </c>
      <c r="B9" s="100">
        <v>135850.07021487199</v>
      </c>
      <c r="C9" s="94">
        <v>88699.758332016005</v>
      </c>
      <c r="D9" s="100">
        <v>47150.311882855996</v>
      </c>
      <c r="E9" s="108"/>
      <c r="F9" s="100">
        <v>0</v>
      </c>
      <c r="G9" s="94">
        <v>0</v>
      </c>
      <c r="H9" s="100">
        <v>0</v>
      </c>
      <c r="I9" s="101"/>
      <c r="J9" s="122">
        <v>1153</v>
      </c>
      <c r="K9" s="123">
        <v>640</v>
      </c>
      <c r="L9" s="123">
        <v>513</v>
      </c>
      <c r="M9" s="147"/>
    </row>
    <row r="10" spans="1:13" ht="16.5" customHeight="1" x14ac:dyDescent="0.3">
      <c r="A10" s="46" t="s">
        <v>225</v>
      </c>
      <c r="B10" s="108">
        <v>581.23</v>
      </c>
      <c r="C10" s="111">
        <v>572.59</v>
      </c>
      <c r="D10" s="108">
        <v>8.64</v>
      </c>
      <c r="E10" s="108"/>
      <c r="F10" s="108">
        <v>18.920000000000002</v>
      </c>
      <c r="G10" s="111">
        <v>18.920000000000002</v>
      </c>
      <c r="H10" s="108">
        <v>0</v>
      </c>
      <c r="I10" s="155"/>
      <c r="J10" s="156">
        <v>115</v>
      </c>
      <c r="K10" s="157">
        <v>113</v>
      </c>
      <c r="L10" s="157">
        <v>2</v>
      </c>
      <c r="M10" s="147"/>
    </row>
    <row r="11" spans="1:13" ht="16.5" customHeight="1" x14ac:dyDescent="0.3">
      <c r="A11" s="46" t="s">
        <v>226</v>
      </c>
      <c r="B11" s="100">
        <v>2852.16</v>
      </c>
      <c r="C11" s="94">
        <v>2420.1799999999998</v>
      </c>
      <c r="D11" s="100">
        <v>431.98</v>
      </c>
      <c r="E11" s="108"/>
      <c r="F11" s="100">
        <v>-589.59</v>
      </c>
      <c r="G11" s="94">
        <v>-589.59</v>
      </c>
      <c r="H11" s="100">
        <v>0</v>
      </c>
      <c r="I11" s="101"/>
      <c r="J11" s="122">
        <v>132</v>
      </c>
      <c r="K11" s="123">
        <v>93</v>
      </c>
      <c r="L11" s="123">
        <v>39</v>
      </c>
      <c r="M11" s="147"/>
    </row>
    <row r="12" spans="1:13" ht="16.5" customHeight="1" x14ac:dyDescent="0.3">
      <c r="A12" s="46" t="s">
        <v>227</v>
      </c>
      <c r="B12" s="108">
        <v>2396</v>
      </c>
      <c r="C12" s="111">
        <v>122</v>
      </c>
      <c r="D12" s="108">
        <v>2274</v>
      </c>
      <c r="E12" s="108"/>
      <c r="F12" s="108">
        <v>96</v>
      </c>
      <c r="G12" s="111">
        <v>9</v>
      </c>
      <c r="H12" s="108">
        <v>87</v>
      </c>
      <c r="I12" s="155"/>
      <c r="J12" s="156">
        <v>201</v>
      </c>
      <c r="K12" s="157">
        <v>23</v>
      </c>
      <c r="L12" s="157">
        <v>178</v>
      </c>
      <c r="M12" s="147"/>
    </row>
    <row r="13" spans="1:13" ht="16.5" customHeight="1" x14ac:dyDescent="0.3">
      <c r="A13" s="46" t="s">
        <v>228</v>
      </c>
      <c r="B13" s="100">
        <v>10453.1</v>
      </c>
      <c r="C13" s="94">
        <v>9657.26</v>
      </c>
      <c r="D13" s="100">
        <v>795.84</v>
      </c>
      <c r="E13" s="108"/>
      <c r="F13" s="100">
        <v>383.03</v>
      </c>
      <c r="G13" s="94">
        <v>326.79000000000002</v>
      </c>
      <c r="H13" s="100">
        <v>56.24</v>
      </c>
      <c r="I13" s="101"/>
      <c r="J13" s="122">
        <v>149</v>
      </c>
      <c r="K13" s="123">
        <v>146</v>
      </c>
      <c r="L13" s="123">
        <v>3</v>
      </c>
      <c r="M13" s="147"/>
    </row>
    <row r="14" spans="1:13" ht="16.5" customHeight="1" x14ac:dyDescent="0.3">
      <c r="A14" s="46" t="s">
        <v>229</v>
      </c>
      <c r="B14" s="108">
        <v>284943.42</v>
      </c>
      <c r="C14" s="111">
        <v>121986.2</v>
      </c>
      <c r="D14" s="108">
        <v>162957.22</v>
      </c>
      <c r="E14" s="108"/>
      <c r="F14" s="108">
        <v>6882.61</v>
      </c>
      <c r="G14" s="111">
        <v>2511.4499999999998</v>
      </c>
      <c r="H14" s="108">
        <v>4371.1499999999996</v>
      </c>
      <c r="I14" s="155"/>
      <c r="J14" s="156">
        <v>1013</v>
      </c>
      <c r="K14" s="157">
        <v>635</v>
      </c>
      <c r="L14" s="157">
        <v>378</v>
      </c>
      <c r="M14" s="147"/>
    </row>
    <row r="15" spans="1:13" ht="16.5" customHeight="1" x14ac:dyDescent="0.3">
      <c r="A15" s="46" t="s">
        <v>230</v>
      </c>
      <c r="B15" s="100">
        <v>111472.32980000001</v>
      </c>
      <c r="C15" s="94">
        <v>89917.562059999997</v>
      </c>
      <c r="D15" s="100">
        <v>21554.767749999999</v>
      </c>
      <c r="E15" s="108"/>
      <c r="F15" s="100">
        <v>1375.0147039999999</v>
      </c>
      <c r="G15" s="94">
        <v>981.53459459999999</v>
      </c>
      <c r="H15" s="100">
        <v>393.4801099</v>
      </c>
      <c r="I15" s="101"/>
      <c r="J15" s="122">
        <v>449</v>
      </c>
      <c r="K15" s="123">
        <v>339</v>
      </c>
      <c r="L15" s="123">
        <v>110</v>
      </c>
      <c r="M15" s="147"/>
    </row>
    <row r="16" spans="1:13" ht="16.5" customHeight="1" x14ac:dyDescent="0.3">
      <c r="A16" s="46" t="s">
        <v>231</v>
      </c>
      <c r="B16" s="108">
        <v>1872566</v>
      </c>
      <c r="C16" s="111">
        <v>852247</v>
      </c>
      <c r="D16" s="108">
        <v>1020319</v>
      </c>
      <c r="E16" s="108"/>
      <c r="F16" s="108">
        <v>-13100</v>
      </c>
      <c r="G16" s="111">
        <v>-12100</v>
      </c>
      <c r="H16" s="108">
        <v>-1000</v>
      </c>
      <c r="I16" s="155"/>
      <c r="J16" s="156">
        <v>10938</v>
      </c>
      <c r="K16" s="157">
        <v>3156</v>
      </c>
      <c r="L16" s="157">
        <v>7782</v>
      </c>
      <c r="M16" s="147"/>
    </row>
    <row r="17" spans="1:13" ht="16.5" customHeight="1" x14ac:dyDescent="0.3">
      <c r="A17" s="46" t="s">
        <v>232</v>
      </c>
      <c r="B17" s="100">
        <v>1968385.7860000001</v>
      </c>
      <c r="C17" s="94">
        <v>351827.42599999998</v>
      </c>
      <c r="D17" s="100">
        <v>1616558.36</v>
      </c>
      <c r="E17" s="108"/>
      <c r="F17" s="100">
        <v>23822.309000000001</v>
      </c>
      <c r="G17" s="94">
        <v>5856.9319999999998</v>
      </c>
      <c r="H17" s="100">
        <v>17965.377</v>
      </c>
      <c r="I17" s="101"/>
      <c r="J17" s="122">
        <v>6168</v>
      </c>
      <c r="K17" s="123">
        <v>1862</v>
      </c>
      <c r="L17" s="123">
        <v>4306</v>
      </c>
      <c r="M17" s="147"/>
    </row>
    <row r="18" spans="1:13" ht="16.5" customHeight="1" x14ac:dyDescent="0.3">
      <c r="A18" s="46" t="s">
        <v>233</v>
      </c>
      <c r="B18" s="108">
        <v>7544.8549999999996</v>
      </c>
      <c r="C18" s="111">
        <v>4778.5720000000001</v>
      </c>
      <c r="D18" s="108">
        <v>2766.2829999999999</v>
      </c>
      <c r="E18" s="108"/>
      <c r="F18" s="108">
        <v>2.0430000000000001</v>
      </c>
      <c r="G18" s="111">
        <v>2.0430000000000001</v>
      </c>
      <c r="H18" s="108">
        <v>0</v>
      </c>
      <c r="I18" s="155"/>
      <c r="J18" s="156">
        <v>164</v>
      </c>
      <c r="K18" s="157">
        <v>157</v>
      </c>
      <c r="L18" s="157">
        <v>7</v>
      </c>
      <c r="M18" s="147"/>
    </row>
    <row r="19" spans="1:13" ht="16.5" customHeight="1" x14ac:dyDescent="0.3">
      <c r="A19" s="46" t="s">
        <v>234</v>
      </c>
      <c r="B19" s="100">
        <v>19499.78</v>
      </c>
      <c r="C19" s="94">
        <v>1349.35</v>
      </c>
      <c r="D19" s="100">
        <v>18150.43</v>
      </c>
      <c r="E19" s="108"/>
      <c r="F19" s="100">
        <v>325.79000000000002</v>
      </c>
      <c r="G19" s="94">
        <v>103.74</v>
      </c>
      <c r="H19" s="100">
        <v>222.06</v>
      </c>
      <c r="I19" s="101"/>
      <c r="J19" s="122">
        <v>589</v>
      </c>
      <c r="K19" s="123">
        <v>25</v>
      </c>
      <c r="L19" s="123">
        <v>564</v>
      </c>
      <c r="M19" s="147"/>
    </row>
    <row r="20" spans="1:13" ht="16.5" customHeight="1" x14ac:dyDescent="0.3">
      <c r="A20" s="46" t="s">
        <v>235</v>
      </c>
      <c r="B20" s="108">
        <v>2230806</v>
      </c>
      <c r="C20" s="111">
        <v>1693328</v>
      </c>
      <c r="D20" s="108">
        <v>537479</v>
      </c>
      <c r="E20" s="108"/>
      <c r="F20" s="108">
        <v>89622</v>
      </c>
      <c r="G20" s="111">
        <v>67990</v>
      </c>
      <c r="H20" s="108">
        <v>21632</v>
      </c>
      <c r="I20" s="155"/>
      <c r="J20" s="156">
        <v>6603</v>
      </c>
      <c r="K20" s="157">
        <v>4128</v>
      </c>
      <c r="L20" s="157">
        <v>2475</v>
      </c>
      <c r="M20" s="147"/>
    </row>
    <row r="21" spans="1:13" ht="16.5" customHeight="1" x14ac:dyDescent="0.3">
      <c r="A21" s="46" t="s">
        <v>236</v>
      </c>
      <c r="B21" s="100">
        <v>309197.03000000003</v>
      </c>
      <c r="C21" s="94">
        <v>244527.97</v>
      </c>
      <c r="D21" s="100">
        <v>64669.059999999903</v>
      </c>
      <c r="E21" s="108"/>
      <c r="F21" s="100">
        <v>4841.53</v>
      </c>
      <c r="G21" s="94">
        <v>5128.66</v>
      </c>
      <c r="H21" s="100">
        <v>-287.13</v>
      </c>
      <c r="I21" s="101"/>
      <c r="J21" s="122">
        <v>1551</v>
      </c>
      <c r="K21" s="123">
        <v>1010</v>
      </c>
      <c r="L21" s="123">
        <v>541</v>
      </c>
      <c r="M21" s="147"/>
    </row>
    <row r="22" spans="1:13" ht="16.5" customHeight="1" x14ac:dyDescent="0.3">
      <c r="A22" s="46" t="s">
        <v>237</v>
      </c>
      <c r="B22" s="108">
        <v>45054.07</v>
      </c>
      <c r="C22" s="111">
        <v>27591.51</v>
      </c>
      <c r="D22" s="108">
        <v>17462.560000000001</v>
      </c>
      <c r="E22" s="108"/>
      <c r="F22" s="108">
        <v>776.23</v>
      </c>
      <c r="G22" s="111">
        <v>623.24</v>
      </c>
      <c r="H22" s="108">
        <v>152.99</v>
      </c>
      <c r="I22" s="155"/>
      <c r="J22" s="156">
        <v>1374</v>
      </c>
      <c r="K22" s="157">
        <v>868</v>
      </c>
      <c r="L22" s="157">
        <v>506</v>
      </c>
      <c r="M22" s="147"/>
    </row>
    <row r="23" spans="1:13" ht="16.5" customHeight="1" x14ac:dyDescent="0.3">
      <c r="A23" s="46" t="s">
        <v>238</v>
      </c>
      <c r="B23" s="100">
        <v>3943598</v>
      </c>
      <c r="C23" s="94">
        <v>3288338</v>
      </c>
      <c r="D23" s="100">
        <v>655260</v>
      </c>
      <c r="E23" s="108"/>
      <c r="F23" s="100">
        <v>76488</v>
      </c>
      <c r="G23" s="94">
        <v>69943</v>
      </c>
      <c r="H23" s="100">
        <v>6545</v>
      </c>
      <c r="I23" s="101"/>
      <c r="J23" s="122">
        <v>14674</v>
      </c>
      <c r="K23" s="123">
        <v>9966</v>
      </c>
      <c r="L23" s="123">
        <v>4708</v>
      </c>
      <c r="M23" s="147"/>
    </row>
    <row r="24" spans="1:13" ht="16.5" customHeight="1" x14ac:dyDescent="0.3">
      <c r="A24" s="46" t="s">
        <v>239</v>
      </c>
      <c r="B24" s="108">
        <v>9738.5410375780993</v>
      </c>
      <c r="C24" s="111">
        <v>2582.1680000000001</v>
      </c>
      <c r="D24" s="108">
        <v>7156.3730375780997</v>
      </c>
      <c r="E24" s="108"/>
      <c r="F24" s="108">
        <v>92.586484429479398</v>
      </c>
      <c r="G24" s="111">
        <v>75.695293929479405</v>
      </c>
      <c r="H24" s="108">
        <v>16.8911905</v>
      </c>
      <c r="I24" s="155"/>
      <c r="J24" s="156">
        <v>676</v>
      </c>
      <c r="K24" s="157">
        <v>106</v>
      </c>
      <c r="L24" s="157">
        <v>570</v>
      </c>
      <c r="M24" s="148"/>
    </row>
    <row r="25" spans="1:13" ht="16.5" customHeight="1" x14ac:dyDescent="0.3">
      <c r="A25" s="46" t="s">
        <v>240</v>
      </c>
      <c r="B25" s="100">
        <v>816153</v>
      </c>
      <c r="C25" s="94">
        <v>35893</v>
      </c>
      <c r="D25" s="100">
        <v>780260</v>
      </c>
      <c r="E25" s="108"/>
      <c r="F25" s="100">
        <v>16197</v>
      </c>
      <c r="G25" s="94">
        <v>-143</v>
      </c>
      <c r="H25" s="100">
        <v>16340</v>
      </c>
      <c r="I25" s="101"/>
      <c r="J25" s="122">
        <v>1836</v>
      </c>
      <c r="K25" s="123">
        <v>106</v>
      </c>
      <c r="L25" s="123">
        <v>1730</v>
      </c>
      <c r="M25" s="147"/>
    </row>
    <row r="26" spans="1:13" ht="16.5" customHeight="1" x14ac:dyDescent="0.3">
      <c r="A26" s="46" t="s">
        <v>241</v>
      </c>
      <c r="B26" s="108">
        <v>112824.59</v>
      </c>
      <c r="C26" s="111">
        <v>112824.59</v>
      </c>
      <c r="D26" s="108">
        <v>0</v>
      </c>
      <c r="E26" s="108"/>
      <c r="F26" s="108">
        <v>2452.17</v>
      </c>
      <c r="G26" s="111">
        <v>2452.17</v>
      </c>
      <c r="H26" s="108">
        <v>0</v>
      </c>
      <c r="I26" s="155"/>
      <c r="J26" s="156">
        <v>726</v>
      </c>
      <c r="K26" s="157">
        <v>726</v>
      </c>
      <c r="L26" s="157">
        <v>0</v>
      </c>
      <c r="M26" s="147"/>
    </row>
    <row r="27" spans="1:13" ht="16.5" customHeight="1" x14ac:dyDescent="0.3">
      <c r="A27" s="46" t="s">
        <v>242</v>
      </c>
      <c r="B27" s="100">
        <v>64415.24</v>
      </c>
      <c r="C27" s="94">
        <v>23769.62</v>
      </c>
      <c r="D27" s="100">
        <v>40645.620000000003</v>
      </c>
      <c r="E27" s="108"/>
      <c r="F27" s="100">
        <v>387.74</v>
      </c>
      <c r="G27" s="94">
        <v>424.16</v>
      </c>
      <c r="H27" s="100">
        <v>-36.42</v>
      </c>
      <c r="I27" s="101"/>
      <c r="J27" s="122">
        <v>873</v>
      </c>
      <c r="K27" s="123">
        <v>320</v>
      </c>
      <c r="L27" s="123">
        <v>553</v>
      </c>
      <c r="M27" s="147"/>
    </row>
    <row r="28" spans="1:13" ht="16.5" customHeight="1" x14ac:dyDescent="0.3">
      <c r="A28" s="46" t="s">
        <v>243</v>
      </c>
      <c r="B28" s="108">
        <v>22585.9479400454</v>
      </c>
      <c r="C28" s="111">
        <v>8278.8828467700005</v>
      </c>
      <c r="D28" s="108">
        <v>14307.0650932754</v>
      </c>
      <c r="E28" s="108"/>
      <c r="F28" s="108">
        <v>331.42746392599997</v>
      </c>
      <c r="G28" s="111">
        <v>220.31454242000001</v>
      </c>
      <c r="H28" s="108">
        <v>111.11292150600001</v>
      </c>
      <c r="I28" s="155"/>
      <c r="J28" s="156">
        <v>397</v>
      </c>
      <c r="K28" s="157">
        <v>124</v>
      </c>
      <c r="L28" s="157">
        <v>273</v>
      </c>
      <c r="M28" s="147"/>
    </row>
    <row r="29" spans="1:13" ht="16.5" customHeight="1" x14ac:dyDescent="0.3">
      <c r="A29" s="46" t="s">
        <v>244</v>
      </c>
      <c r="B29" s="100">
        <v>9102.67</v>
      </c>
      <c r="C29" s="94">
        <v>4960.24</v>
      </c>
      <c r="D29" s="100">
        <v>4142.43</v>
      </c>
      <c r="E29" s="108"/>
      <c r="F29" s="100">
        <v>57.5</v>
      </c>
      <c r="G29" s="94">
        <v>51.46</v>
      </c>
      <c r="H29" s="100">
        <v>6.04</v>
      </c>
      <c r="I29" s="101"/>
      <c r="J29" s="122">
        <v>98</v>
      </c>
      <c r="K29" s="123">
        <v>74</v>
      </c>
      <c r="L29" s="123">
        <v>24</v>
      </c>
      <c r="M29" s="147"/>
    </row>
    <row r="30" spans="1:13" ht="16.5" customHeight="1" x14ac:dyDescent="0.3">
      <c r="A30" s="46" t="s">
        <v>245</v>
      </c>
      <c r="B30" s="108">
        <v>6199.3370000000004</v>
      </c>
      <c r="C30" s="111">
        <v>4611.1980000000003</v>
      </c>
      <c r="D30" s="108">
        <v>1588.1389999999999</v>
      </c>
      <c r="E30" s="108"/>
      <c r="F30" s="108">
        <v>162.779</v>
      </c>
      <c r="G30" s="111">
        <v>159.34</v>
      </c>
      <c r="H30" s="108">
        <v>3.4390000000000001</v>
      </c>
      <c r="I30" s="155"/>
      <c r="J30" s="156">
        <v>88</v>
      </c>
      <c r="K30" s="157">
        <v>70</v>
      </c>
      <c r="L30" s="157">
        <v>18</v>
      </c>
      <c r="M30" s="147"/>
    </row>
    <row r="31" spans="1:13" ht="16.5" customHeight="1" x14ac:dyDescent="0.3">
      <c r="A31" s="46" t="s">
        <v>246</v>
      </c>
      <c r="B31" s="100">
        <v>2547.9965999999999</v>
      </c>
      <c r="C31" s="94">
        <v>2547.9965999999999</v>
      </c>
      <c r="D31" s="100">
        <v>0</v>
      </c>
      <c r="E31" s="108"/>
      <c r="F31" s="100">
        <v>-3.6316999999999999</v>
      </c>
      <c r="G31" s="94">
        <v>-3.6316999999999999</v>
      </c>
      <c r="H31" s="100">
        <v>0</v>
      </c>
      <c r="I31" s="101"/>
      <c r="J31" s="122">
        <v>121</v>
      </c>
      <c r="K31" s="123">
        <v>107</v>
      </c>
      <c r="L31" s="123">
        <v>14</v>
      </c>
      <c r="M31" s="147"/>
    </row>
    <row r="32" spans="1:13" ht="16.5" customHeight="1" x14ac:dyDescent="0.3">
      <c r="A32" s="46" t="s">
        <v>247</v>
      </c>
      <c r="B32" s="108">
        <v>284248</v>
      </c>
      <c r="C32" s="111">
        <v>210576</v>
      </c>
      <c r="D32" s="108">
        <v>73672</v>
      </c>
      <c r="E32" s="108"/>
      <c r="F32" s="108">
        <v>6221</v>
      </c>
      <c r="G32" s="111">
        <v>6668</v>
      </c>
      <c r="H32" s="108">
        <v>-447</v>
      </c>
      <c r="I32" s="155"/>
      <c r="J32" s="156">
        <v>2416</v>
      </c>
      <c r="K32" s="157">
        <v>1706</v>
      </c>
      <c r="L32" s="157">
        <v>710</v>
      </c>
      <c r="M32" s="147"/>
    </row>
    <row r="33" spans="1:13" ht="16.5" customHeight="1" x14ac:dyDescent="0.3">
      <c r="A33" s="46" t="s">
        <v>248</v>
      </c>
      <c r="B33" s="100">
        <v>325070.02</v>
      </c>
      <c r="C33" s="94">
        <v>302246.42</v>
      </c>
      <c r="D33" s="100">
        <v>22823.61</v>
      </c>
      <c r="E33" s="108"/>
      <c r="F33" s="100">
        <v>3570.54</v>
      </c>
      <c r="G33" s="94">
        <v>2958.79</v>
      </c>
      <c r="H33" s="100">
        <v>611.75</v>
      </c>
      <c r="I33" s="101"/>
      <c r="J33" s="122">
        <v>628</v>
      </c>
      <c r="K33" s="123">
        <v>535</v>
      </c>
      <c r="L33" s="123">
        <v>93</v>
      </c>
      <c r="M33" s="147"/>
    </row>
    <row r="34" spans="1:13" ht="16.5" customHeight="1" x14ac:dyDescent="0.3">
      <c r="A34" s="46" t="s">
        <v>249</v>
      </c>
      <c r="B34" s="108">
        <v>555264.59</v>
      </c>
      <c r="C34" s="111">
        <v>455030.07</v>
      </c>
      <c r="D34" s="108">
        <v>100234.53</v>
      </c>
      <c r="E34" s="108"/>
      <c r="F34" s="108">
        <v>6651.12</v>
      </c>
      <c r="G34" s="111">
        <v>6642.1</v>
      </c>
      <c r="H34" s="108">
        <v>9.02</v>
      </c>
      <c r="I34" s="155"/>
      <c r="J34" s="156">
        <v>1043</v>
      </c>
      <c r="K34" s="157">
        <v>883</v>
      </c>
      <c r="L34" s="157">
        <v>160</v>
      </c>
      <c r="M34" s="147"/>
    </row>
    <row r="35" spans="1:13" ht="16.5" customHeight="1" x14ac:dyDescent="0.3">
      <c r="A35" s="46" t="s">
        <v>250</v>
      </c>
      <c r="B35" s="100">
        <v>27465.49</v>
      </c>
      <c r="C35" s="94">
        <v>11349.06</v>
      </c>
      <c r="D35" s="100">
        <v>16116.43</v>
      </c>
      <c r="E35" s="108"/>
      <c r="F35" s="100">
        <v>91</v>
      </c>
      <c r="G35" s="94">
        <v>89.63</v>
      </c>
      <c r="H35" s="100">
        <v>1.37</v>
      </c>
      <c r="I35" s="101"/>
      <c r="J35" s="122">
        <v>435</v>
      </c>
      <c r="K35" s="123">
        <v>384</v>
      </c>
      <c r="L35" s="123">
        <v>51</v>
      </c>
      <c r="M35" s="147"/>
    </row>
    <row r="36" spans="1:13" ht="16.5" customHeight="1" x14ac:dyDescent="0.3">
      <c r="A36" s="46" t="s">
        <v>251</v>
      </c>
      <c r="B36" s="108">
        <v>1535514.93</v>
      </c>
      <c r="C36" s="111">
        <v>1137672.57</v>
      </c>
      <c r="D36" s="108">
        <v>397842.36</v>
      </c>
      <c r="E36" s="108"/>
      <c r="F36" s="108">
        <v>16889.150000000001</v>
      </c>
      <c r="G36" s="111">
        <v>13601.07</v>
      </c>
      <c r="H36" s="108">
        <v>3288.08</v>
      </c>
      <c r="I36" s="155"/>
      <c r="J36" s="156">
        <v>2952</v>
      </c>
      <c r="K36" s="157">
        <v>1964</v>
      </c>
      <c r="L36" s="157">
        <v>988</v>
      </c>
      <c r="M36" s="147"/>
    </row>
    <row r="37" spans="1:13" ht="16.5" customHeight="1" x14ac:dyDescent="0.3">
      <c r="A37" s="46" t="s">
        <v>77</v>
      </c>
      <c r="B37" s="125">
        <v>14893614.512592399</v>
      </c>
      <c r="C37" s="126">
        <v>9170964.5638387799</v>
      </c>
      <c r="D37" s="125">
        <v>5722650.96876371</v>
      </c>
      <c r="E37" s="109"/>
      <c r="F37" s="125">
        <v>244700.66095235501</v>
      </c>
      <c r="G37" s="126">
        <v>174389.33873094901</v>
      </c>
      <c r="H37" s="125">
        <v>70311.322221905997</v>
      </c>
      <c r="I37" s="101"/>
      <c r="J37" s="125">
        <v>59603</v>
      </c>
      <c r="K37" s="126">
        <v>31281</v>
      </c>
      <c r="L37" s="125">
        <v>28322</v>
      </c>
    </row>
    <row r="38" spans="1:13" ht="16.5" customHeight="1" x14ac:dyDescent="0.25">
      <c r="A38" s="44"/>
      <c r="B38" s="44"/>
      <c r="C38" s="44"/>
      <c r="D38" s="44"/>
      <c r="F38" s="44"/>
      <c r="G38" s="44"/>
      <c r="H38" s="44"/>
      <c r="J38" s="44"/>
      <c r="K38" s="44"/>
      <c r="L38" s="44"/>
    </row>
    <row r="39" spans="1:13" ht="16.5" customHeight="1" x14ac:dyDescent="0.25">
      <c r="A39" s="44"/>
      <c r="B39" s="44"/>
      <c r="C39" s="44"/>
      <c r="D39" s="44"/>
      <c r="F39" s="44"/>
      <c r="G39" s="44"/>
      <c r="H39" s="44"/>
      <c r="J39" s="44"/>
      <c r="K39" s="44"/>
      <c r="L39" s="44"/>
    </row>
  </sheetData>
  <sheetProtection algorithmName="SHA-512" hashValue="0+dg6XtA0a0Xw+vqaVWq7pV0VYwk72E0ToUv3BUZHGvbga2Lfw5I/aJ8d8VrRT9bVn8dooXfSv0kxttJ/m/wHg==" saltValue="gBd6IDUTok3iHI1VymaOXA==" spinCount="100000" sheet="1" objects="1" scenarios="1"/>
  <mergeCells count="1">
    <mergeCell ref="A1:B1"/>
  </mergeCells>
  <conditionalFormatting sqref="B8:H36">
    <cfRule type="cellIs" dxfId="502" priority="14" operator="between">
      <formula>0</formula>
      <formula>0.1</formula>
    </cfRule>
    <cfRule type="cellIs" dxfId="501" priority="15" operator="lessThan">
      <formula>0</formula>
    </cfRule>
    <cfRule type="cellIs" dxfId="500" priority="16" operator="greaterThanOrEqual">
      <formula>0.1</formula>
    </cfRule>
  </conditionalFormatting>
  <conditionalFormatting sqref="A38:XFD1048576 M37:XFD37 A1:XFD8 B9:XFD36 A9:A37">
    <cfRule type="cellIs" dxfId="499" priority="13" operator="between">
      <formula>-0.1</formula>
      <formula>0</formula>
    </cfRule>
  </conditionalFormatting>
  <conditionalFormatting sqref="F37:H37">
    <cfRule type="cellIs" dxfId="498" priority="1" operator="between">
      <formula>-0.1</formula>
      <formula>0</formula>
    </cfRule>
  </conditionalFormatting>
  <conditionalFormatting sqref="E37">
    <cfRule type="cellIs" dxfId="497" priority="10" operator="between">
      <formula>0</formula>
      <formula>0.1</formula>
    </cfRule>
    <cfRule type="cellIs" dxfId="496" priority="11" operator="lessThan">
      <formula>0</formula>
    </cfRule>
    <cfRule type="cellIs" dxfId="495" priority="12" operator="greaterThanOrEqual">
      <formula>0.1</formula>
    </cfRule>
  </conditionalFormatting>
  <conditionalFormatting sqref="E37 I37">
    <cfRule type="cellIs" dxfId="494" priority="9" operator="between">
      <formula>-0.1</formula>
      <formula>0</formula>
    </cfRule>
  </conditionalFormatting>
  <conditionalFormatting sqref="B37:D37">
    <cfRule type="cellIs" dxfId="493" priority="6" operator="between">
      <formula>0</formula>
      <formula>0.1</formula>
    </cfRule>
    <cfRule type="cellIs" dxfId="492" priority="7" operator="lessThan">
      <formula>0</formula>
    </cfRule>
    <cfRule type="cellIs" dxfId="491" priority="8" operator="greaterThanOrEqual">
      <formula>0.1</formula>
    </cfRule>
  </conditionalFormatting>
  <conditionalFormatting sqref="B37:D37">
    <cfRule type="cellIs" dxfId="490" priority="5" operator="between">
      <formula>-0.1</formula>
      <formula>0</formula>
    </cfRule>
  </conditionalFormatting>
  <conditionalFormatting sqref="F37:H37">
    <cfRule type="cellIs" dxfId="489" priority="2" operator="between">
      <formula>0</formula>
      <formula>0.1</formula>
    </cfRule>
    <cfRule type="cellIs" dxfId="488" priority="3" operator="lessThan">
      <formula>0</formula>
    </cfRule>
    <cfRule type="cellIs" dxfId="487" priority="4" operator="greaterThanOrEqual">
      <formula>0.1</formula>
    </cfRule>
  </conditionalFormatting>
  <hyperlinks>
    <hyperlink ref="A1:B1" location="'Table 1.1'!A1" display="Table 1.1"/>
  </hyperlinks>
  <pageMargins left="0.7" right="0.7" top="0.75" bottom="0.75" header="0.3" footer="0.3"/>
  <pageSetup paperSize="9" scale="70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2">
    <pageSetUpPr fitToPage="1"/>
  </sheetPr>
  <dimension ref="A1:J38"/>
  <sheetViews>
    <sheetView showGridLines="0" showZeros="0" zoomScale="85" zoomScaleNormal="85" workbookViewId="0">
      <selection activeCell="A77" sqref="A77"/>
    </sheetView>
  </sheetViews>
  <sheetFormatPr defaultColWidth="16.7109375" defaultRowHeight="16.5" customHeight="1" x14ac:dyDescent="0.3"/>
  <cols>
    <col min="1" max="2" width="16.7109375" style="1"/>
    <col min="3" max="3" width="16.7109375" style="1" customWidth="1"/>
    <col min="4" max="16384" width="16.7109375" style="1"/>
  </cols>
  <sheetData>
    <row r="1" spans="1:10" ht="16.5" customHeight="1" x14ac:dyDescent="0.3">
      <c r="A1" s="168" t="str">
        <f>'Table of Contents'!B52</f>
        <v>Table 1.28</v>
      </c>
      <c r="B1" s="168"/>
      <c r="C1" s="59"/>
    </row>
    <row r="2" spans="1:10" ht="16.5" customHeight="1" x14ac:dyDescent="0.3">
      <c r="A2" s="4" t="str">
        <f>"UCITS &amp; AIF: "&amp;"Net sales year to date as of "&amp;'Table of Contents'!A3:C3</f>
        <v>UCITS &amp; AIF: Net sales year to date as of 2017:Q2</v>
      </c>
      <c r="C2" s="60"/>
      <c r="D2" s="62"/>
    </row>
    <row r="3" spans="1:10" ht="16.5" customHeight="1" x14ac:dyDescent="0.3">
      <c r="A3" s="2" t="s">
        <v>76</v>
      </c>
      <c r="C3" s="60"/>
    </row>
    <row r="4" spans="1:10" ht="16.5" customHeight="1" x14ac:dyDescent="0.3">
      <c r="A4" s="60"/>
      <c r="B4" s="60"/>
      <c r="C4" s="60"/>
    </row>
    <row r="5" spans="1:10" ht="16.5" customHeight="1" x14ac:dyDescent="0.3">
      <c r="A5" s="60"/>
      <c r="B5" s="60"/>
      <c r="C5" s="60"/>
    </row>
    <row r="6" spans="1:10" ht="16.5" customHeight="1" x14ac:dyDescent="0.3">
      <c r="A6" s="38"/>
      <c r="B6" s="51" t="s">
        <v>204</v>
      </c>
      <c r="C6" s="51"/>
      <c r="D6" s="51"/>
      <c r="E6" s="51"/>
      <c r="F6" s="51"/>
      <c r="G6" s="51"/>
      <c r="H6" s="51"/>
      <c r="I6" s="51"/>
      <c r="J6" s="51"/>
    </row>
    <row r="7" spans="1:10" ht="16.5" customHeight="1" thickBot="1" x14ac:dyDescent="0.35">
      <c r="A7" s="38"/>
      <c r="B7" s="158" t="s">
        <v>80</v>
      </c>
      <c r="C7" s="159" t="s">
        <v>83</v>
      </c>
      <c r="D7" s="159" t="s">
        <v>86</v>
      </c>
      <c r="E7" s="159" t="s">
        <v>87</v>
      </c>
      <c r="F7" s="159" t="s">
        <v>142</v>
      </c>
      <c r="G7" s="159" t="s">
        <v>143</v>
      </c>
      <c r="H7" s="159" t="s">
        <v>81</v>
      </c>
      <c r="I7" s="159" t="s">
        <v>144</v>
      </c>
      <c r="J7" s="159" t="s">
        <v>85</v>
      </c>
    </row>
    <row r="8" spans="1:10" ht="16.5" customHeight="1" x14ac:dyDescent="0.3">
      <c r="A8" s="46" t="s">
        <v>223</v>
      </c>
      <c r="B8" s="142">
        <v>1258.3920000000001</v>
      </c>
      <c r="C8" s="142">
        <v>-200.58800000000002</v>
      </c>
      <c r="D8" s="142">
        <v>14.38900000000001</v>
      </c>
      <c r="E8" s="142">
        <v>1111.442</v>
      </c>
      <c r="F8" s="142">
        <v>-11.003</v>
      </c>
      <c r="G8" s="142">
        <v>-158.81200000000001</v>
      </c>
      <c r="H8" s="142">
        <v>70.95</v>
      </c>
      <c r="I8" s="142">
        <v>398.29300000000001</v>
      </c>
      <c r="J8" s="142">
        <v>33.721000000000004</v>
      </c>
    </row>
    <row r="9" spans="1:10" ht="16.5" customHeight="1" x14ac:dyDescent="0.3">
      <c r="A9" s="46" t="s">
        <v>224</v>
      </c>
      <c r="B9" s="93">
        <v>0</v>
      </c>
      <c r="C9" s="93">
        <v>0</v>
      </c>
      <c r="D9" s="93">
        <v>0</v>
      </c>
      <c r="E9" s="93">
        <v>0</v>
      </c>
      <c r="F9" s="93">
        <v>0</v>
      </c>
      <c r="G9" s="93">
        <v>0</v>
      </c>
      <c r="H9" s="93">
        <v>0</v>
      </c>
      <c r="I9" s="93">
        <v>0</v>
      </c>
      <c r="J9" s="95">
        <v>0</v>
      </c>
    </row>
    <row r="10" spans="1:10" ht="16.5" customHeight="1" x14ac:dyDescent="0.3">
      <c r="A10" s="46" t="s">
        <v>225</v>
      </c>
      <c r="B10" s="142">
        <v>40.930000000000007</v>
      </c>
      <c r="C10" s="142">
        <v>10.38</v>
      </c>
      <c r="D10" s="142">
        <v>5.99</v>
      </c>
      <c r="E10" s="142">
        <v>33.57</v>
      </c>
      <c r="F10" s="142">
        <v>-9</v>
      </c>
      <c r="G10" s="142">
        <v>0</v>
      </c>
      <c r="H10" s="142">
        <v>0</v>
      </c>
      <c r="I10" s="142">
        <v>0</v>
      </c>
      <c r="J10" s="142">
        <v>0</v>
      </c>
    </row>
    <row r="11" spans="1:10" ht="16.5" customHeight="1" x14ac:dyDescent="0.3">
      <c r="A11" s="46" t="s">
        <v>226</v>
      </c>
      <c r="B11" s="93">
        <v>-604.9</v>
      </c>
      <c r="C11" s="93">
        <v>5.83</v>
      </c>
      <c r="D11" s="93">
        <v>94.91</v>
      </c>
      <c r="E11" s="93">
        <v>-17.650000000000002</v>
      </c>
      <c r="F11" s="93">
        <v>-706.22</v>
      </c>
      <c r="G11" s="93">
        <v>0</v>
      </c>
      <c r="H11" s="93">
        <v>0</v>
      </c>
      <c r="I11" s="93">
        <v>0</v>
      </c>
      <c r="J11" s="95">
        <v>18.23</v>
      </c>
    </row>
    <row r="12" spans="1:10" ht="16.5" customHeight="1" x14ac:dyDescent="0.3">
      <c r="A12" s="46" t="s">
        <v>227</v>
      </c>
      <c r="B12" s="142">
        <v>93</v>
      </c>
      <c r="C12" s="142">
        <v>16</v>
      </c>
      <c r="D12" s="142">
        <v>32</v>
      </c>
      <c r="E12" s="142">
        <v>10</v>
      </c>
      <c r="F12" s="142">
        <v>0</v>
      </c>
      <c r="G12" s="142">
        <v>0</v>
      </c>
      <c r="H12" s="142">
        <v>0</v>
      </c>
      <c r="I12" s="142">
        <v>-13</v>
      </c>
      <c r="J12" s="142">
        <v>48</v>
      </c>
    </row>
    <row r="13" spans="1:10" ht="16.5" customHeight="1" x14ac:dyDescent="0.3">
      <c r="A13" s="46" t="s">
        <v>228</v>
      </c>
      <c r="B13" s="93">
        <v>769.08</v>
      </c>
      <c r="C13" s="93">
        <v>82.199999999999989</v>
      </c>
      <c r="D13" s="93">
        <v>-6.8199999999999994</v>
      </c>
      <c r="E13" s="93">
        <v>438.76</v>
      </c>
      <c r="F13" s="93">
        <v>52.88</v>
      </c>
      <c r="G13" s="93">
        <v>-0.13</v>
      </c>
      <c r="H13" s="93">
        <v>0</v>
      </c>
      <c r="I13" s="93">
        <v>107.24000000000001</v>
      </c>
      <c r="J13" s="95">
        <v>94.94</v>
      </c>
    </row>
    <row r="14" spans="1:10" ht="16.5" customHeight="1" x14ac:dyDescent="0.3">
      <c r="A14" s="46" t="s">
        <v>229</v>
      </c>
      <c r="B14" s="142">
        <v>6800.2899999999991</v>
      </c>
      <c r="C14" s="142">
        <v>3824.75</v>
      </c>
      <c r="D14" s="142">
        <v>-2315.84</v>
      </c>
      <c r="E14" s="142">
        <v>5234.58</v>
      </c>
      <c r="F14" s="142">
        <v>-158.35000000000002</v>
      </c>
      <c r="G14" s="142">
        <v>0</v>
      </c>
      <c r="H14" s="142">
        <v>-114.16</v>
      </c>
      <c r="I14" s="142">
        <v>0</v>
      </c>
      <c r="J14" s="142">
        <v>329.31</v>
      </c>
    </row>
    <row r="15" spans="1:10" ht="16.5" customHeight="1" x14ac:dyDescent="0.3">
      <c r="A15" s="46" t="s">
        <v>230</v>
      </c>
      <c r="B15" s="93">
        <v>2347.2155610999998</v>
      </c>
      <c r="C15" s="93">
        <v>-1336.994132</v>
      </c>
      <c r="D15" s="93">
        <v>1797.1087477000001</v>
      </c>
      <c r="E15" s="93">
        <v>1663.9330814999998</v>
      </c>
      <c r="F15" s="93">
        <v>-98.126312330000005</v>
      </c>
      <c r="G15" s="93">
        <v>-3.5448109000000003</v>
      </c>
      <c r="H15" s="93">
        <v>0</v>
      </c>
      <c r="I15" s="93">
        <v>-4.0159360000000005E-2</v>
      </c>
      <c r="J15" s="95">
        <v>324.87914706000004</v>
      </c>
    </row>
    <row r="16" spans="1:10" ht="16.5" customHeight="1" x14ac:dyDescent="0.3">
      <c r="A16" s="46" t="s">
        <v>231</v>
      </c>
      <c r="B16" s="142">
        <v>41400</v>
      </c>
      <c r="C16" s="142">
        <v>3300</v>
      </c>
      <c r="D16" s="142">
        <v>24600</v>
      </c>
      <c r="E16" s="142">
        <v>5700</v>
      </c>
      <c r="F16" s="142">
        <v>5400</v>
      </c>
      <c r="G16" s="142">
        <v>2400</v>
      </c>
      <c r="H16" s="142">
        <v>0</v>
      </c>
      <c r="I16" s="142">
        <v>0</v>
      </c>
      <c r="J16" s="142">
        <v>0</v>
      </c>
    </row>
    <row r="17" spans="1:10" ht="16.5" customHeight="1" x14ac:dyDescent="0.3">
      <c r="A17" s="46" t="s">
        <v>232</v>
      </c>
      <c r="B17" s="93">
        <v>55381.851000000002</v>
      </c>
      <c r="C17" s="93">
        <v>5899.9220000000005</v>
      </c>
      <c r="D17" s="93">
        <v>10417.473</v>
      </c>
      <c r="E17" s="93">
        <v>23317.418000000001</v>
      </c>
      <c r="F17" s="93">
        <v>-177.55499999999998</v>
      </c>
      <c r="G17" s="93">
        <v>3.0830000000000002</v>
      </c>
      <c r="H17" s="93">
        <v>-153.42099999999999</v>
      </c>
      <c r="I17" s="93">
        <v>6820.9609999999993</v>
      </c>
      <c r="J17" s="95">
        <v>9253.9700000000012</v>
      </c>
    </row>
    <row r="18" spans="1:10" ht="16.5" customHeight="1" x14ac:dyDescent="0.3">
      <c r="A18" s="46" t="s">
        <v>233</v>
      </c>
      <c r="B18" s="142">
        <v>3.5129999999999999</v>
      </c>
      <c r="C18" s="142">
        <v>-2.5589999999999993</v>
      </c>
      <c r="D18" s="142">
        <v>-25.771000000000001</v>
      </c>
      <c r="E18" s="142">
        <v>-7.3529999999999998</v>
      </c>
      <c r="F18" s="142">
        <v>55.875</v>
      </c>
      <c r="G18" s="142">
        <v>0</v>
      </c>
      <c r="H18" s="142">
        <v>0</v>
      </c>
      <c r="I18" s="142">
        <v>0</v>
      </c>
      <c r="J18" s="142">
        <v>-16.679000000000002</v>
      </c>
    </row>
    <row r="19" spans="1:10" ht="16.5" customHeight="1" x14ac:dyDescent="0.3">
      <c r="A19" s="46" t="s">
        <v>234</v>
      </c>
      <c r="B19" s="93">
        <v>593.27</v>
      </c>
      <c r="C19" s="93">
        <v>96.830000000000013</v>
      </c>
      <c r="D19" s="93">
        <v>-414.59</v>
      </c>
      <c r="E19" s="93">
        <v>140.29999999999998</v>
      </c>
      <c r="F19" s="93">
        <v>-490.4</v>
      </c>
      <c r="G19" s="93">
        <v>-180.15</v>
      </c>
      <c r="H19" s="93">
        <v>607.94000000000005</v>
      </c>
      <c r="I19" s="93">
        <v>560.91</v>
      </c>
      <c r="J19" s="95">
        <v>272.42</v>
      </c>
    </row>
    <row r="20" spans="1:10" ht="16.5" customHeight="1" x14ac:dyDescent="0.3">
      <c r="A20" s="46" t="s">
        <v>235</v>
      </c>
      <c r="B20" s="142">
        <v>161460</v>
      </c>
      <c r="C20" s="142">
        <v>29406</v>
      </c>
      <c r="D20" s="142">
        <v>67379</v>
      </c>
      <c r="E20" s="142">
        <v>6290</v>
      </c>
      <c r="F20" s="142">
        <v>15773</v>
      </c>
      <c r="G20" s="142">
        <v>0</v>
      </c>
      <c r="H20" s="142">
        <v>0</v>
      </c>
      <c r="I20" s="142">
        <v>1890</v>
      </c>
      <c r="J20" s="142">
        <v>40722</v>
      </c>
    </row>
    <row r="21" spans="1:10" ht="16.5" customHeight="1" x14ac:dyDescent="0.3">
      <c r="A21" s="46" t="s">
        <v>236</v>
      </c>
      <c r="B21" s="93">
        <v>7588.7300000000096</v>
      </c>
      <c r="C21" s="93">
        <v>-135.87</v>
      </c>
      <c r="D21" s="93">
        <v>2514.4100000000099</v>
      </c>
      <c r="E21" s="93">
        <v>11763.96</v>
      </c>
      <c r="F21" s="93">
        <v>-759.62</v>
      </c>
      <c r="G21" s="93">
        <v>-115.07</v>
      </c>
      <c r="H21" s="93">
        <v>-5399.59</v>
      </c>
      <c r="I21" s="93">
        <v>0</v>
      </c>
      <c r="J21" s="95">
        <v>-279.49</v>
      </c>
    </row>
    <row r="22" spans="1:10" ht="16.5" customHeight="1" x14ac:dyDescent="0.3">
      <c r="A22" s="46" t="s">
        <v>237</v>
      </c>
      <c r="B22" s="142">
        <v>1131.69</v>
      </c>
      <c r="C22" s="142">
        <v>587.45000000000005</v>
      </c>
      <c r="D22" s="142">
        <v>356.67</v>
      </c>
      <c r="E22" s="142">
        <v>3.4800000000000466</v>
      </c>
      <c r="F22" s="142">
        <v>96.12</v>
      </c>
      <c r="G22" s="142">
        <v>0</v>
      </c>
      <c r="H22" s="142">
        <v>29.32</v>
      </c>
      <c r="I22" s="142">
        <v>17.260000000000002</v>
      </c>
      <c r="J22" s="142">
        <v>41.379999999999995</v>
      </c>
    </row>
    <row r="23" spans="1:10" ht="16.5" customHeight="1" x14ac:dyDescent="0.3">
      <c r="A23" s="46" t="s">
        <v>238</v>
      </c>
      <c r="B23" s="93">
        <v>151504.00000000012</v>
      </c>
      <c r="C23" s="93">
        <v>9180</v>
      </c>
      <c r="D23" s="93">
        <v>64495</v>
      </c>
      <c r="E23" s="93">
        <v>44357</v>
      </c>
      <c r="F23" s="93">
        <v>10213</v>
      </c>
      <c r="G23" s="93">
        <v>0</v>
      </c>
      <c r="H23" s="93">
        <v>0</v>
      </c>
      <c r="I23" s="93">
        <v>3151</v>
      </c>
      <c r="J23" s="95">
        <v>20108</v>
      </c>
    </row>
    <row r="24" spans="1:10" ht="16.5" customHeight="1" x14ac:dyDescent="0.3">
      <c r="A24" s="46" t="s">
        <v>239</v>
      </c>
      <c r="B24" s="142">
        <v>-329.3471354675516</v>
      </c>
      <c r="C24" s="142">
        <v>-420.13064618999999</v>
      </c>
      <c r="D24" s="142">
        <v>114.81684113544131</v>
      </c>
      <c r="E24" s="142">
        <v>-67.920588939999988</v>
      </c>
      <c r="F24" s="142">
        <v>-2.3559999999999999</v>
      </c>
      <c r="G24" s="142">
        <v>0</v>
      </c>
      <c r="H24" s="142">
        <v>-9.9999999999999964E-2</v>
      </c>
      <c r="I24" s="142">
        <v>-3.5525241300000019</v>
      </c>
      <c r="J24" s="142">
        <v>49.895782657008596</v>
      </c>
    </row>
    <row r="25" spans="1:10" ht="16.5" customHeight="1" x14ac:dyDescent="0.3">
      <c r="A25" s="46" t="s">
        <v>240</v>
      </c>
      <c r="B25" s="93">
        <v>10753</v>
      </c>
      <c r="C25" s="93">
        <v>-1730</v>
      </c>
      <c r="D25" s="93">
        <v>3575</v>
      </c>
      <c r="E25" s="93">
        <v>-911</v>
      </c>
      <c r="F25" s="93">
        <v>0</v>
      </c>
      <c r="G25" s="93">
        <v>0</v>
      </c>
      <c r="H25" s="93">
        <v>0</v>
      </c>
      <c r="I25" s="93">
        <v>730</v>
      </c>
      <c r="J25" s="95">
        <v>9089</v>
      </c>
    </row>
    <row r="26" spans="1:10" ht="16.5" customHeight="1" x14ac:dyDescent="0.3">
      <c r="A26" s="46" t="s">
        <v>241</v>
      </c>
      <c r="B26" s="142">
        <v>5652.34</v>
      </c>
      <c r="C26" s="142">
        <v>1691.6</v>
      </c>
      <c r="D26" s="142">
        <v>2454.66</v>
      </c>
      <c r="E26" s="142">
        <v>311.78999999999996</v>
      </c>
      <c r="F26" s="142">
        <v>1128.52</v>
      </c>
      <c r="G26" s="142">
        <v>0</v>
      </c>
      <c r="H26" s="142">
        <v>0</v>
      </c>
      <c r="I26" s="142">
        <v>0</v>
      </c>
      <c r="J26" s="142">
        <v>65.77000000000001</v>
      </c>
    </row>
    <row r="27" spans="1:10" ht="16.5" customHeight="1" x14ac:dyDescent="0.3">
      <c r="A27" s="46" t="s">
        <v>242</v>
      </c>
      <c r="B27" s="93">
        <v>1199.0500000000002</v>
      </c>
      <c r="C27" s="93">
        <v>-61.05</v>
      </c>
      <c r="D27" s="93">
        <v>407.49</v>
      </c>
      <c r="E27" s="93">
        <v>354.83</v>
      </c>
      <c r="F27" s="93">
        <v>370.63000000000005</v>
      </c>
      <c r="G27" s="93">
        <v>0</v>
      </c>
      <c r="H27" s="93">
        <v>250.49</v>
      </c>
      <c r="I27" s="93">
        <v>57.62</v>
      </c>
      <c r="J27" s="95">
        <v>-181.69</v>
      </c>
    </row>
    <row r="28" spans="1:10" ht="16.5" customHeight="1" x14ac:dyDescent="0.3">
      <c r="A28" s="46" t="s">
        <v>243</v>
      </c>
      <c r="B28" s="142">
        <v>649.848339571</v>
      </c>
      <c r="C28" s="142">
        <v>26.0069841</v>
      </c>
      <c r="D28" s="142">
        <v>186.03304572000002</v>
      </c>
      <c r="E28" s="142">
        <v>192.83040500000001</v>
      </c>
      <c r="F28" s="142">
        <v>-470.80935712999997</v>
      </c>
      <c r="G28" s="142">
        <v>-2.39195782</v>
      </c>
      <c r="H28" s="142">
        <v>-7.4394006990002</v>
      </c>
      <c r="I28" s="142">
        <v>0</v>
      </c>
      <c r="J28" s="142">
        <v>725.61862040000005</v>
      </c>
    </row>
    <row r="29" spans="1:10" ht="16.5" customHeight="1" x14ac:dyDescent="0.3">
      <c r="A29" s="46" t="s">
        <v>244</v>
      </c>
      <c r="B29" s="93">
        <v>95.97</v>
      </c>
      <c r="C29" s="93">
        <v>9.24</v>
      </c>
      <c r="D29" s="93">
        <v>-4.8400000000000007</v>
      </c>
      <c r="E29" s="93">
        <v>58.67</v>
      </c>
      <c r="F29" s="93">
        <v>2.61</v>
      </c>
      <c r="G29" s="93">
        <v>4.12</v>
      </c>
      <c r="H29" s="93">
        <v>13.13</v>
      </c>
      <c r="I29" s="93">
        <v>0</v>
      </c>
      <c r="J29" s="95">
        <v>13.030000000000001</v>
      </c>
    </row>
    <row r="30" spans="1:10" ht="16.5" customHeight="1" x14ac:dyDescent="0.3">
      <c r="A30" s="46" t="s">
        <v>245</v>
      </c>
      <c r="B30" s="142">
        <v>235.67000000000002</v>
      </c>
      <c r="C30" s="142">
        <v>-33.838000000000001</v>
      </c>
      <c r="D30" s="142">
        <v>14.786999999999997</v>
      </c>
      <c r="E30" s="142">
        <v>243.887</v>
      </c>
      <c r="F30" s="142">
        <v>-76.260000000000005</v>
      </c>
      <c r="G30" s="142">
        <v>0</v>
      </c>
      <c r="H30" s="142">
        <v>0</v>
      </c>
      <c r="I30" s="142">
        <v>87.094000000000008</v>
      </c>
      <c r="J30" s="142">
        <v>0</v>
      </c>
    </row>
    <row r="31" spans="1:10" ht="16.5" customHeight="1" x14ac:dyDescent="0.3">
      <c r="A31" s="46" t="s">
        <v>246</v>
      </c>
      <c r="B31" s="93">
        <v>16.526600000000002</v>
      </c>
      <c r="C31" s="93">
        <v>6.3974000000000011</v>
      </c>
      <c r="D31" s="93">
        <v>7.5891000000000002</v>
      </c>
      <c r="E31" s="93">
        <v>27.3825</v>
      </c>
      <c r="F31" s="93">
        <v>-25.1526</v>
      </c>
      <c r="G31" s="93">
        <v>0</v>
      </c>
      <c r="H31" s="93">
        <v>0</v>
      </c>
      <c r="I31" s="93">
        <v>0</v>
      </c>
      <c r="J31" s="95">
        <v>0.31019999999999998</v>
      </c>
    </row>
    <row r="32" spans="1:10" ht="16.5" customHeight="1" x14ac:dyDescent="0.3">
      <c r="A32" s="46" t="s">
        <v>247</v>
      </c>
      <c r="B32" s="142">
        <v>12337</v>
      </c>
      <c r="C32" s="142">
        <v>10745</v>
      </c>
      <c r="D32" s="142">
        <v>-4290</v>
      </c>
      <c r="E32" s="142">
        <v>4839</v>
      </c>
      <c r="F32" s="142">
        <v>-1166</v>
      </c>
      <c r="G32" s="142">
        <v>-252</v>
      </c>
      <c r="H32" s="142">
        <v>2248</v>
      </c>
      <c r="I32" s="142">
        <v>0</v>
      </c>
      <c r="J32" s="142">
        <v>213</v>
      </c>
    </row>
    <row r="33" spans="1:10" ht="16.5" customHeight="1" x14ac:dyDescent="0.3">
      <c r="A33" s="46" t="s">
        <v>248</v>
      </c>
      <c r="B33" s="93">
        <v>5881.01</v>
      </c>
      <c r="C33" s="93">
        <v>3043.1</v>
      </c>
      <c r="D33" s="93">
        <v>1544.4099999999999</v>
      </c>
      <c r="E33" s="93">
        <v>1289.4800000000002</v>
      </c>
      <c r="F33" s="93">
        <v>-258.10000000000002</v>
      </c>
      <c r="G33" s="93">
        <v>0</v>
      </c>
      <c r="H33" s="93">
        <v>-39.619999999999997</v>
      </c>
      <c r="I33" s="93">
        <v>0</v>
      </c>
      <c r="J33" s="95">
        <v>301.75</v>
      </c>
    </row>
    <row r="34" spans="1:10" ht="16.5" customHeight="1" x14ac:dyDescent="0.3">
      <c r="A34" s="46" t="s">
        <v>249</v>
      </c>
      <c r="B34" s="142">
        <v>10180.81</v>
      </c>
      <c r="C34" s="142">
        <v>-202.33000000000004</v>
      </c>
      <c r="D34" s="142">
        <v>5253.3</v>
      </c>
      <c r="E34" s="142">
        <v>2134.31</v>
      </c>
      <c r="F34" s="142">
        <v>1964.47</v>
      </c>
      <c r="G34" s="142">
        <v>0</v>
      </c>
      <c r="H34" s="142">
        <v>0</v>
      </c>
      <c r="I34" s="142">
        <v>1033.21</v>
      </c>
      <c r="J34" s="142">
        <v>-2.1300000000000523</v>
      </c>
    </row>
    <row r="35" spans="1:10" ht="16.5" customHeight="1" x14ac:dyDescent="0.3">
      <c r="A35" s="46" t="s">
        <v>250</v>
      </c>
      <c r="B35" s="93">
        <v>116.10999999999999</v>
      </c>
      <c r="C35" s="93">
        <v>58.33</v>
      </c>
      <c r="D35" s="93">
        <v>-246.39</v>
      </c>
      <c r="E35" s="93">
        <v>196.01999999999998</v>
      </c>
      <c r="F35" s="93">
        <v>-163.72</v>
      </c>
      <c r="G35" s="93">
        <v>36.299999999999997</v>
      </c>
      <c r="H35" s="93">
        <v>35.61</v>
      </c>
      <c r="I35" s="93">
        <v>7.46</v>
      </c>
      <c r="J35" s="95">
        <v>192.49</v>
      </c>
    </row>
    <row r="36" spans="1:10" ht="16.5" customHeight="1" x14ac:dyDescent="0.3">
      <c r="A36" s="46" t="s">
        <v>251</v>
      </c>
      <c r="B36" s="142">
        <v>32538.149999999998</v>
      </c>
      <c r="C36" s="142">
        <v>754.25999999999988</v>
      </c>
      <c r="D36" s="142">
        <v>11769.410000000002</v>
      </c>
      <c r="E36" s="142">
        <v>9470.75</v>
      </c>
      <c r="F36" s="142">
        <v>2975.77</v>
      </c>
      <c r="G36" s="142">
        <v>-161.77000000000001</v>
      </c>
      <c r="H36" s="142">
        <v>4294.03</v>
      </c>
      <c r="I36" s="142">
        <v>-1103.24</v>
      </c>
      <c r="J36" s="142">
        <v>4538.9400000000005</v>
      </c>
    </row>
    <row r="37" spans="1:10" ht="16.5" customHeight="1" x14ac:dyDescent="0.3">
      <c r="A37" s="47" t="s">
        <v>77</v>
      </c>
      <c r="B37" s="96">
        <v>509093.19936520257</v>
      </c>
      <c r="C37" s="96">
        <v>64619.936605909897</v>
      </c>
      <c r="D37" s="96">
        <v>189730.1957345554</v>
      </c>
      <c r="E37" s="96">
        <v>118179.46939755981</v>
      </c>
      <c r="F37" s="96">
        <v>33460.202730540099</v>
      </c>
      <c r="G37" s="96">
        <v>1569.6342312800011</v>
      </c>
      <c r="H37" s="96">
        <v>1835.139599300998</v>
      </c>
      <c r="I37" s="96">
        <v>13741.215316509981</v>
      </c>
      <c r="J37" s="98">
        <v>85956.665750116968</v>
      </c>
    </row>
    <row r="38" spans="1:10" ht="16.5" customHeight="1" x14ac:dyDescent="0.3">
      <c r="A38" s="38"/>
      <c r="B38" s="38"/>
      <c r="C38" s="38"/>
      <c r="D38" s="38"/>
      <c r="E38" s="38"/>
      <c r="F38" s="38"/>
      <c r="G38" s="38"/>
      <c r="H38" s="38"/>
      <c r="I38" s="38"/>
      <c r="J38" s="38"/>
    </row>
  </sheetData>
  <sheetProtection algorithmName="SHA-512" hashValue="wQUCzPTh6I125r9MqvLecKcJU6eEYOePv0cTyvC1Nxp3g81HMXWpnUflgZCLJCCfx1PsS27nIDV7KRg3qICNCA==" saltValue="VZM5yd3JxTZ18MxS6xOWwQ==" spinCount="100000" sheet="1" objects="1" scenarios="1"/>
  <mergeCells count="1">
    <mergeCell ref="A1:B1"/>
  </mergeCells>
  <conditionalFormatting sqref="B8:J37">
    <cfRule type="cellIs" dxfId="229" priority="5" operator="between">
      <formula>0</formula>
      <formula>0.1</formula>
    </cfRule>
    <cfRule type="cellIs" dxfId="228" priority="6" operator="lessThan">
      <formula>0</formula>
    </cfRule>
    <cfRule type="cellIs" dxfId="227" priority="7" operator="greaterThanOrEqual">
      <formula>0.1</formula>
    </cfRule>
  </conditionalFormatting>
  <conditionalFormatting sqref="A1:XFD6 A38:XFD1048576 B8:XFD37 A7 K7:XFD7">
    <cfRule type="cellIs" dxfId="226" priority="4" operator="between">
      <formula>-0.1</formula>
      <formula>0</formula>
    </cfRule>
  </conditionalFormatting>
  <conditionalFormatting sqref="A8:A37">
    <cfRule type="cellIs" dxfId="225" priority="3" operator="between">
      <formula>-0.1</formula>
      <formula>0</formula>
    </cfRule>
  </conditionalFormatting>
  <conditionalFormatting sqref="C7:J7">
    <cfRule type="cellIs" dxfId="224" priority="2" operator="between">
      <formula>-0.1</formula>
      <formula>0</formula>
    </cfRule>
  </conditionalFormatting>
  <conditionalFormatting sqref="B7">
    <cfRule type="cellIs" dxfId="223" priority="1" operator="between">
      <formula>-0.1</formula>
      <formula>0</formula>
    </cfRule>
  </conditionalFormatting>
  <pageMargins left="0.7" right="0.7" top="0.75" bottom="0.75" header="0.3" footer="0.3"/>
  <pageSetup paperSize="9" scale="78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3">
    <pageSetUpPr fitToPage="1"/>
  </sheetPr>
  <dimension ref="A1:I38"/>
  <sheetViews>
    <sheetView showGridLines="0" showZeros="0" zoomScale="85" zoomScaleNormal="85" workbookViewId="0">
      <selection activeCell="A77" sqref="A77"/>
    </sheetView>
  </sheetViews>
  <sheetFormatPr defaultColWidth="16.7109375" defaultRowHeight="16.5" customHeight="1" x14ac:dyDescent="0.3"/>
  <cols>
    <col min="1" max="2" width="16.7109375" style="1"/>
    <col min="3" max="3" width="16.7109375" style="1" customWidth="1"/>
    <col min="4" max="16384" width="16.7109375" style="1"/>
  </cols>
  <sheetData>
    <row r="1" spans="1:9" ht="16.5" customHeight="1" x14ac:dyDescent="0.3">
      <c r="A1" s="168" t="str">
        <f>'Table of Contents'!B53</f>
        <v>Table 1.29</v>
      </c>
      <c r="B1" s="168"/>
      <c r="C1" s="59"/>
    </row>
    <row r="2" spans="1:9" ht="16.5" customHeight="1" x14ac:dyDescent="0.3">
      <c r="A2" s="4" t="str">
        <f>"UCITS: "&amp;"Net sales year to date as of "&amp;'Table of Contents'!A3:C3</f>
        <v>UCITS: Net sales year to date as of 2017:Q2</v>
      </c>
      <c r="C2" s="60"/>
      <c r="D2" s="62"/>
    </row>
    <row r="3" spans="1:9" ht="16.5" customHeight="1" x14ac:dyDescent="0.3">
      <c r="A3" s="2" t="s">
        <v>76</v>
      </c>
      <c r="C3" s="60"/>
    </row>
    <row r="4" spans="1:9" ht="16.5" customHeight="1" x14ac:dyDescent="0.3">
      <c r="A4" s="60"/>
      <c r="B4" s="60"/>
      <c r="C4" s="60"/>
    </row>
    <row r="5" spans="1:9" ht="16.5" customHeight="1" x14ac:dyDescent="0.3">
      <c r="A5" s="60"/>
      <c r="B5" s="60"/>
      <c r="C5" s="60"/>
    </row>
    <row r="6" spans="1:9" ht="16.5" customHeight="1" x14ac:dyDescent="0.3">
      <c r="A6" s="38"/>
      <c r="B6" s="51" t="s">
        <v>203</v>
      </c>
      <c r="C6" s="51"/>
      <c r="D6" s="51"/>
      <c r="E6" s="51"/>
      <c r="F6" s="51"/>
      <c r="G6" s="51"/>
      <c r="H6" s="51"/>
      <c r="I6" s="51"/>
    </row>
    <row r="7" spans="1:9" ht="16.5" customHeight="1" thickBot="1" x14ac:dyDescent="0.35">
      <c r="A7" s="38"/>
      <c r="B7" s="158" t="s">
        <v>80</v>
      </c>
      <c r="C7" s="159" t="s">
        <v>83</v>
      </c>
      <c r="D7" s="159" t="s">
        <v>86</v>
      </c>
      <c r="E7" s="159" t="s">
        <v>87</v>
      </c>
      <c r="F7" s="159" t="s">
        <v>142</v>
      </c>
      <c r="G7" s="159" t="s">
        <v>143</v>
      </c>
      <c r="H7" s="159" t="s">
        <v>81</v>
      </c>
      <c r="I7" s="159" t="s">
        <v>85</v>
      </c>
    </row>
    <row r="8" spans="1:9" ht="16.5" customHeight="1" x14ac:dyDescent="0.3">
      <c r="A8" s="46" t="s">
        <v>223</v>
      </c>
      <c r="B8" s="142">
        <v>232.81900000000002</v>
      </c>
      <c r="C8" s="142">
        <v>-230.33200000000002</v>
      </c>
      <c r="D8" s="142">
        <v>-380.23899999999998</v>
      </c>
      <c r="E8" s="142">
        <v>890.22699999999998</v>
      </c>
      <c r="F8" s="142">
        <v>-11.003</v>
      </c>
      <c r="G8" s="142">
        <v>-79.766999999999996</v>
      </c>
      <c r="H8" s="142">
        <v>15.365000000000002</v>
      </c>
      <c r="I8" s="143">
        <v>28.568000000000001</v>
      </c>
    </row>
    <row r="9" spans="1:9" ht="16.5" customHeight="1" x14ac:dyDescent="0.3">
      <c r="A9" s="46" t="s">
        <v>224</v>
      </c>
      <c r="B9" s="93">
        <v>0</v>
      </c>
      <c r="C9" s="93">
        <v>0</v>
      </c>
      <c r="D9" s="93">
        <v>0</v>
      </c>
      <c r="E9" s="93">
        <v>0</v>
      </c>
      <c r="F9" s="93">
        <v>0</v>
      </c>
      <c r="G9" s="93">
        <v>0</v>
      </c>
      <c r="H9" s="93">
        <v>0</v>
      </c>
      <c r="I9" s="95">
        <v>0</v>
      </c>
    </row>
    <row r="10" spans="1:9" ht="16.5" customHeight="1" x14ac:dyDescent="0.3">
      <c r="A10" s="46" t="s">
        <v>225</v>
      </c>
      <c r="B10" s="142">
        <v>40.930000000000007</v>
      </c>
      <c r="C10" s="142">
        <v>10.38</v>
      </c>
      <c r="D10" s="142">
        <v>5.99</v>
      </c>
      <c r="E10" s="142">
        <v>33.57</v>
      </c>
      <c r="F10" s="142">
        <v>-9</v>
      </c>
      <c r="G10" s="142">
        <v>0</v>
      </c>
      <c r="H10" s="142">
        <v>0</v>
      </c>
      <c r="I10" s="143">
        <v>0</v>
      </c>
    </row>
    <row r="11" spans="1:9" ht="16.5" customHeight="1" x14ac:dyDescent="0.3">
      <c r="A11" s="46" t="s">
        <v>226</v>
      </c>
      <c r="B11" s="93">
        <v>-604.9</v>
      </c>
      <c r="C11" s="93">
        <v>5.83</v>
      </c>
      <c r="D11" s="93">
        <v>94.91</v>
      </c>
      <c r="E11" s="93">
        <v>-17.650000000000002</v>
      </c>
      <c r="F11" s="93">
        <v>-706.22</v>
      </c>
      <c r="G11" s="93">
        <v>0</v>
      </c>
      <c r="H11" s="93">
        <v>0</v>
      </c>
      <c r="I11" s="95">
        <v>18.23</v>
      </c>
    </row>
    <row r="12" spans="1:9" ht="16.5" customHeight="1" x14ac:dyDescent="0.3">
      <c r="A12" s="46" t="s">
        <v>227</v>
      </c>
      <c r="B12" s="142">
        <v>13</v>
      </c>
      <c r="C12" s="142">
        <v>5</v>
      </c>
      <c r="D12" s="142">
        <v>1</v>
      </c>
      <c r="E12" s="142">
        <v>7</v>
      </c>
      <c r="F12" s="142">
        <v>0</v>
      </c>
      <c r="G12" s="142">
        <v>0</v>
      </c>
      <c r="H12" s="142">
        <v>0</v>
      </c>
      <c r="I12" s="143">
        <v>0</v>
      </c>
    </row>
    <row r="13" spans="1:9" ht="16.5" customHeight="1" x14ac:dyDescent="0.3">
      <c r="A13" s="46" t="s">
        <v>228</v>
      </c>
      <c r="B13" s="93">
        <v>661.84</v>
      </c>
      <c r="C13" s="93">
        <v>82.199999999999989</v>
      </c>
      <c r="D13" s="93">
        <v>-6.8199999999999994</v>
      </c>
      <c r="E13" s="93">
        <v>438.76</v>
      </c>
      <c r="F13" s="93">
        <v>52.88</v>
      </c>
      <c r="G13" s="93">
        <v>-0.13</v>
      </c>
      <c r="H13" s="93">
        <v>0</v>
      </c>
      <c r="I13" s="95">
        <v>94.94</v>
      </c>
    </row>
    <row r="14" spans="1:9" ht="16.5" customHeight="1" x14ac:dyDescent="0.3">
      <c r="A14" s="46" t="s">
        <v>229</v>
      </c>
      <c r="B14" s="142">
        <v>4083.6099999999997</v>
      </c>
      <c r="C14" s="142">
        <v>17.689999999999827</v>
      </c>
      <c r="D14" s="142">
        <v>-549.95999999999992</v>
      </c>
      <c r="E14" s="142">
        <v>4409.91</v>
      </c>
      <c r="F14" s="142">
        <v>-3.13</v>
      </c>
      <c r="G14" s="142">
        <v>0</v>
      </c>
      <c r="H14" s="142">
        <v>0</v>
      </c>
      <c r="I14" s="143">
        <v>209.11</v>
      </c>
    </row>
    <row r="15" spans="1:9" ht="16.5" customHeight="1" x14ac:dyDescent="0.3">
      <c r="A15" s="46" t="s">
        <v>230</v>
      </c>
      <c r="B15" s="93">
        <v>1534.4406733999999</v>
      </c>
      <c r="C15" s="93">
        <v>-1117.0021200000001</v>
      </c>
      <c r="D15" s="93">
        <v>1579.6648356000001</v>
      </c>
      <c r="E15" s="93">
        <v>1129.4969834999999</v>
      </c>
      <c r="F15" s="93">
        <v>-103.03574453</v>
      </c>
      <c r="G15" s="93">
        <v>0</v>
      </c>
      <c r="H15" s="93">
        <v>0</v>
      </c>
      <c r="I15" s="95">
        <v>45.316719059999997</v>
      </c>
    </row>
    <row r="16" spans="1:9" ht="16.5" customHeight="1" x14ac:dyDescent="0.3">
      <c r="A16" s="46" t="s">
        <v>231</v>
      </c>
      <c r="B16" s="142">
        <v>35500</v>
      </c>
      <c r="C16" s="142">
        <v>9200</v>
      </c>
      <c r="D16" s="142">
        <v>18700</v>
      </c>
      <c r="E16" s="142">
        <v>1800</v>
      </c>
      <c r="F16" s="142">
        <v>6500</v>
      </c>
      <c r="G16" s="142">
        <v>-700</v>
      </c>
      <c r="H16" s="142">
        <v>0</v>
      </c>
      <c r="I16" s="143">
        <v>0</v>
      </c>
    </row>
    <row r="17" spans="1:9" ht="16.5" customHeight="1" x14ac:dyDescent="0.3">
      <c r="A17" s="46" t="s">
        <v>232</v>
      </c>
      <c r="B17" s="93">
        <v>11082.974</v>
      </c>
      <c r="C17" s="93">
        <v>3078.38</v>
      </c>
      <c r="D17" s="93">
        <v>1959.6959999999999</v>
      </c>
      <c r="E17" s="93">
        <v>6315.8429999999998</v>
      </c>
      <c r="F17" s="93">
        <v>-177.2</v>
      </c>
      <c r="G17" s="93">
        <v>3.0830000000000002</v>
      </c>
      <c r="H17" s="93">
        <v>7.44</v>
      </c>
      <c r="I17" s="95">
        <v>-104.268</v>
      </c>
    </row>
    <row r="18" spans="1:9" ht="16.5" customHeight="1" x14ac:dyDescent="0.3">
      <c r="A18" s="46" t="s">
        <v>233</v>
      </c>
      <c r="B18" s="142">
        <v>3.5129999999999999</v>
      </c>
      <c r="C18" s="142">
        <v>-2.5589999999999993</v>
      </c>
      <c r="D18" s="142">
        <v>-25.771000000000001</v>
      </c>
      <c r="E18" s="142">
        <v>-7.3529999999999998</v>
      </c>
      <c r="F18" s="142">
        <v>55.875</v>
      </c>
      <c r="G18" s="142">
        <v>0</v>
      </c>
      <c r="H18" s="142">
        <v>0</v>
      </c>
      <c r="I18" s="143">
        <v>-16.679000000000002</v>
      </c>
    </row>
    <row r="19" spans="1:9" ht="16.5" customHeight="1" x14ac:dyDescent="0.3">
      <c r="A19" s="46" t="s">
        <v>234</v>
      </c>
      <c r="B19" s="93">
        <v>145.60999999999999</v>
      </c>
      <c r="C19" s="93">
        <v>24.34</v>
      </c>
      <c r="D19" s="93">
        <v>21.75</v>
      </c>
      <c r="E19" s="93">
        <v>41.93</v>
      </c>
      <c r="F19" s="93">
        <v>0</v>
      </c>
      <c r="G19" s="93">
        <v>0</v>
      </c>
      <c r="H19" s="93">
        <v>59.980000000000004</v>
      </c>
      <c r="I19" s="95">
        <v>-2.38</v>
      </c>
    </row>
    <row r="20" spans="1:9" ht="16.5" customHeight="1" x14ac:dyDescent="0.3">
      <c r="A20" s="46" t="s">
        <v>235</v>
      </c>
      <c r="B20" s="142">
        <v>123068</v>
      </c>
      <c r="C20" s="142">
        <v>29406</v>
      </c>
      <c r="D20" s="142">
        <v>67379</v>
      </c>
      <c r="E20" s="142">
        <v>6290</v>
      </c>
      <c r="F20" s="142">
        <v>16288</v>
      </c>
      <c r="G20" s="142">
        <v>0</v>
      </c>
      <c r="H20" s="142">
        <v>0</v>
      </c>
      <c r="I20" s="143">
        <v>3706</v>
      </c>
    </row>
    <row r="21" spans="1:9" ht="16.5" customHeight="1" x14ac:dyDescent="0.3">
      <c r="A21" s="46" t="s">
        <v>236</v>
      </c>
      <c r="B21" s="93">
        <v>8116.0700000000097</v>
      </c>
      <c r="C21" s="93">
        <v>-135.87</v>
      </c>
      <c r="D21" s="93">
        <v>2514.4100000000099</v>
      </c>
      <c r="E21" s="93">
        <v>11763.96</v>
      </c>
      <c r="F21" s="93">
        <v>-759.62</v>
      </c>
      <c r="G21" s="93">
        <v>-115.07</v>
      </c>
      <c r="H21" s="93">
        <v>-5151.74</v>
      </c>
      <c r="I21" s="95">
        <v>0</v>
      </c>
    </row>
    <row r="22" spans="1:9" ht="16.5" customHeight="1" x14ac:dyDescent="0.3">
      <c r="A22" s="46" t="s">
        <v>237</v>
      </c>
      <c r="B22" s="142">
        <v>1108.28</v>
      </c>
      <c r="C22" s="142">
        <v>479.83000000000004</v>
      </c>
      <c r="D22" s="142">
        <v>200.98000000000002</v>
      </c>
      <c r="E22" s="142">
        <v>234.04000000000002</v>
      </c>
      <c r="F22" s="142">
        <v>96.12</v>
      </c>
      <c r="G22" s="142">
        <v>0</v>
      </c>
      <c r="H22" s="142">
        <v>2.0700000000000003</v>
      </c>
      <c r="I22" s="143">
        <v>95.24</v>
      </c>
    </row>
    <row r="23" spans="1:9" ht="16.5" customHeight="1" x14ac:dyDescent="0.3">
      <c r="A23" s="46" t="s">
        <v>238</v>
      </c>
      <c r="B23" s="93">
        <v>131734.00000000012</v>
      </c>
      <c r="C23" s="93">
        <v>10864</v>
      </c>
      <c r="D23" s="93">
        <v>59725</v>
      </c>
      <c r="E23" s="93">
        <v>42182</v>
      </c>
      <c r="F23" s="93">
        <v>11206</v>
      </c>
      <c r="G23" s="93">
        <v>0</v>
      </c>
      <c r="H23" s="93">
        <v>0</v>
      </c>
      <c r="I23" s="95">
        <v>7757</v>
      </c>
    </row>
    <row r="24" spans="1:9" ht="16.5" customHeight="1" x14ac:dyDescent="0.3">
      <c r="A24" s="46" t="s">
        <v>239</v>
      </c>
      <c r="B24" s="142">
        <v>54.485287488778404</v>
      </c>
      <c r="C24" s="142">
        <v>-3.0278470000000004</v>
      </c>
      <c r="D24" s="142">
        <v>102.584</v>
      </c>
      <c r="E24" s="142">
        <v>-66.312129439999993</v>
      </c>
      <c r="F24" s="142">
        <v>-2.3559999999999999</v>
      </c>
      <c r="G24" s="142">
        <v>0</v>
      </c>
      <c r="H24" s="142">
        <v>5.5000000000000007E-2</v>
      </c>
      <c r="I24" s="143">
        <v>23.542263928778599</v>
      </c>
    </row>
    <row r="25" spans="1:9" ht="16.5" customHeight="1" x14ac:dyDescent="0.3">
      <c r="A25" s="46" t="s">
        <v>240</v>
      </c>
      <c r="B25" s="93">
        <v>-1875</v>
      </c>
      <c r="C25" s="93">
        <v>-824</v>
      </c>
      <c r="D25" s="93">
        <v>-1630</v>
      </c>
      <c r="E25" s="93">
        <v>586</v>
      </c>
      <c r="F25" s="93">
        <v>0</v>
      </c>
      <c r="G25" s="93">
        <v>0</v>
      </c>
      <c r="H25" s="93">
        <v>0</v>
      </c>
      <c r="I25" s="95">
        <v>-7</v>
      </c>
    </row>
    <row r="26" spans="1:9" ht="16.5" customHeight="1" x14ac:dyDescent="0.3">
      <c r="A26" s="46" t="s">
        <v>241</v>
      </c>
      <c r="B26" s="142">
        <v>5652.34</v>
      </c>
      <c r="C26" s="142">
        <v>1691.6</v>
      </c>
      <c r="D26" s="142">
        <v>2454.66</v>
      </c>
      <c r="E26" s="142">
        <v>311.78999999999996</v>
      </c>
      <c r="F26" s="142">
        <v>1128.52</v>
      </c>
      <c r="G26" s="142">
        <v>0</v>
      </c>
      <c r="H26" s="142">
        <v>0</v>
      </c>
      <c r="I26" s="143">
        <v>65.77000000000001</v>
      </c>
    </row>
    <row r="27" spans="1:9" ht="16.5" customHeight="1" x14ac:dyDescent="0.3">
      <c r="A27" s="46" t="s">
        <v>242</v>
      </c>
      <c r="B27" s="93">
        <v>572.39</v>
      </c>
      <c r="C27" s="93">
        <v>94.74</v>
      </c>
      <c r="D27" s="93">
        <v>-14.550000000000004</v>
      </c>
      <c r="E27" s="93">
        <v>133.94999999999999</v>
      </c>
      <c r="F27" s="93">
        <v>313.71000000000004</v>
      </c>
      <c r="G27" s="93">
        <v>0</v>
      </c>
      <c r="H27" s="93">
        <v>29.86</v>
      </c>
      <c r="I27" s="95">
        <v>14.67</v>
      </c>
    </row>
    <row r="28" spans="1:9" ht="16.5" customHeight="1" x14ac:dyDescent="0.3">
      <c r="A28" s="46" t="s">
        <v>243</v>
      </c>
      <c r="B28" s="142">
        <v>899.08387966999999</v>
      </c>
      <c r="C28" s="142">
        <v>25.82432979</v>
      </c>
      <c r="D28" s="142">
        <v>189.56697549</v>
      </c>
      <c r="E28" s="142">
        <v>192.33437241000001</v>
      </c>
      <c r="F28" s="142">
        <v>-39.76735635</v>
      </c>
      <c r="G28" s="142">
        <v>0</v>
      </c>
      <c r="H28" s="142">
        <v>0</v>
      </c>
      <c r="I28" s="143">
        <v>531.1255583300001</v>
      </c>
    </row>
    <row r="29" spans="1:9" ht="16.5" customHeight="1" x14ac:dyDescent="0.3">
      <c r="A29" s="46" t="s">
        <v>244</v>
      </c>
      <c r="B29" s="93">
        <v>89.94</v>
      </c>
      <c r="C29" s="93">
        <v>9.24</v>
      </c>
      <c r="D29" s="93">
        <v>-4.8400000000000007</v>
      </c>
      <c r="E29" s="93">
        <v>52.31</v>
      </c>
      <c r="F29" s="93">
        <v>2.61</v>
      </c>
      <c r="G29" s="93">
        <v>3.7199999999999998</v>
      </c>
      <c r="H29" s="93">
        <v>12.940000000000001</v>
      </c>
      <c r="I29" s="95">
        <v>13.940000000000001</v>
      </c>
    </row>
    <row r="30" spans="1:9" ht="16.5" customHeight="1" x14ac:dyDescent="0.3">
      <c r="A30" s="46" t="s">
        <v>245</v>
      </c>
      <c r="B30" s="142">
        <v>207.09800000000001</v>
      </c>
      <c r="C30" s="142">
        <v>-36.041000000000004</v>
      </c>
      <c r="D30" s="142">
        <v>13.846999999999998</v>
      </c>
      <c r="E30" s="142">
        <v>230.92099999999999</v>
      </c>
      <c r="F30" s="142">
        <v>-1.629</v>
      </c>
      <c r="G30" s="142">
        <v>0</v>
      </c>
      <c r="H30" s="142">
        <v>0</v>
      </c>
      <c r="I30" s="143">
        <v>0</v>
      </c>
    </row>
    <row r="31" spans="1:9" ht="16.5" customHeight="1" x14ac:dyDescent="0.3">
      <c r="A31" s="46" t="s">
        <v>246</v>
      </c>
      <c r="B31" s="93">
        <v>16.526600000000002</v>
      </c>
      <c r="C31" s="93">
        <v>6.3974000000000011</v>
      </c>
      <c r="D31" s="93">
        <v>7.5891000000000002</v>
      </c>
      <c r="E31" s="93">
        <v>27.3825</v>
      </c>
      <c r="F31" s="93">
        <v>-25.1526</v>
      </c>
      <c r="G31" s="93">
        <v>0</v>
      </c>
      <c r="H31" s="93">
        <v>0</v>
      </c>
      <c r="I31" s="95">
        <v>0.31019999999999998</v>
      </c>
    </row>
    <row r="32" spans="1:9" ht="16.5" customHeight="1" x14ac:dyDescent="0.3">
      <c r="A32" s="46" t="s">
        <v>247</v>
      </c>
      <c r="B32" s="142">
        <v>12519</v>
      </c>
      <c r="C32" s="142">
        <v>9382</v>
      </c>
      <c r="D32" s="142">
        <v>-2517</v>
      </c>
      <c r="E32" s="142">
        <v>4857</v>
      </c>
      <c r="F32" s="142">
        <v>-1166</v>
      </c>
      <c r="G32" s="142">
        <v>-139</v>
      </c>
      <c r="H32" s="142">
        <v>2102</v>
      </c>
      <c r="I32" s="143">
        <v>0</v>
      </c>
    </row>
    <row r="33" spans="1:9" ht="16.5" customHeight="1" x14ac:dyDescent="0.3">
      <c r="A33" s="46" t="s">
        <v>248</v>
      </c>
      <c r="B33" s="93">
        <v>5078.33</v>
      </c>
      <c r="C33" s="93">
        <v>2597.83</v>
      </c>
      <c r="D33" s="93">
        <v>1491.62</v>
      </c>
      <c r="E33" s="93">
        <v>1257.7800000000002</v>
      </c>
      <c r="F33" s="93">
        <v>-248.85000000000002</v>
      </c>
      <c r="G33" s="93">
        <v>0</v>
      </c>
      <c r="H33" s="93">
        <v>-20.04</v>
      </c>
      <c r="I33" s="95">
        <v>0</v>
      </c>
    </row>
    <row r="34" spans="1:9" ht="16.5" customHeight="1" x14ac:dyDescent="0.3">
      <c r="A34" s="46" t="s">
        <v>249</v>
      </c>
      <c r="B34" s="142">
        <v>9149.75</v>
      </c>
      <c r="C34" s="142">
        <v>-202.33000000000004</v>
      </c>
      <c r="D34" s="142">
        <v>5253.3</v>
      </c>
      <c r="E34" s="142">
        <v>2134.31</v>
      </c>
      <c r="F34" s="142">
        <v>1964.47</v>
      </c>
      <c r="G34" s="142">
        <v>0</v>
      </c>
      <c r="H34" s="142">
        <v>0</v>
      </c>
      <c r="I34" s="143">
        <v>0</v>
      </c>
    </row>
    <row r="35" spans="1:9" ht="16.5" customHeight="1" x14ac:dyDescent="0.3">
      <c r="A35" s="46" t="s">
        <v>250</v>
      </c>
      <c r="B35" s="93">
        <v>107.03999999999999</v>
      </c>
      <c r="C35" s="93">
        <v>58.33</v>
      </c>
      <c r="D35" s="93">
        <v>-246.39</v>
      </c>
      <c r="E35" s="93">
        <v>196.01999999999998</v>
      </c>
      <c r="F35" s="93">
        <v>-163.72</v>
      </c>
      <c r="G35" s="93">
        <v>36.299999999999997</v>
      </c>
      <c r="H35" s="93">
        <v>35.61</v>
      </c>
      <c r="I35" s="95">
        <v>190.88</v>
      </c>
    </row>
    <row r="36" spans="1:9" ht="16.5" customHeight="1" x14ac:dyDescent="0.3">
      <c r="A36" s="46" t="s">
        <v>251</v>
      </c>
      <c r="B36" s="142">
        <v>27557.37</v>
      </c>
      <c r="C36" s="142">
        <v>30.399999999999977</v>
      </c>
      <c r="D36" s="142">
        <v>11248.970000000001</v>
      </c>
      <c r="E36" s="142">
        <v>6081.8899999999994</v>
      </c>
      <c r="F36" s="142">
        <v>3130.05</v>
      </c>
      <c r="G36" s="142">
        <v>-30.99</v>
      </c>
      <c r="H36" s="142">
        <v>4131.33</v>
      </c>
      <c r="I36" s="143">
        <v>2965.7200000000003</v>
      </c>
    </row>
    <row r="37" spans="1:9" ht="16.5" customHeight="1" x14ac:dyDescent="0.3">
      <c r="A37" s="47" t="s">
        <v>77</v>
      </c>
      <c r="B37" s="96">
        <v>376748.54044055799</v>
      </c>
      <c r="C37" s="96">
        <v>64518.849762789898</v>
      </c>
      <c r="D37" s="96">
        <v>167568.96791109</v>
      </c>
      <c r="E37" s="96">
        <v>91507.109726469906</v>
      </c>
      <c r="F37" s="96">
        <v>37321.551299120096</v>
      </c>
      <c r="G37" s="96">
        <v>-1021.853999999999</v>
      </c>
      <c r="H37" s="96">
        <v>1224.869999999999</v>
      </c>
      <c r="I37" s="98">
        <v>15630.035741318759</v>
      </c>
    </row>
    <row r="38" spans="1:9" ht="16.5" customHeight="1" x14ac:dyDescent="0.3">
      <c r="A38" s="38"/>
      <c r="B38" s="38"/>
      <c r="C38" s="38"/>
      <c r="D38" s="38"/>
      <c r="E38" s="38"/>
      <c r="F38" s="38"/>
      <c r="G38" s="38"/>
      <c r="H38" s="38"/>
      <c r="I38" s="38"/>
    </row>
  </sheetData>
  <sheetProtection algorithmName="SHA-512" hashValue="v7jmF9NPhYFrtzmDdEbHhjJgrl2ieLp3DmyHh0RP6HkdKZOslECO5zU5hVWsANDr3ob0XrQ04G+CQnF1vs+xJw==" saltValue="z6yUrZPwj7/fZpZr6Y6r9Q==" spinCount="100000" sheet="1" objects="1" scenarios="1"/>
  <mergeCells count="1">
    <mergeCell ref="A1:B1"/>
  </mergeCells>
  <conditionalFormatting sqref="B8:I37">
    <cfRule type="cellIs" dxfId="222" priority="42" operator="between">
      <formula>0</formula>
      <formula>0.1</formula>
    </cfRule>
    <cfRule type="cellIs" dxfId="221" priority="43" operator="lessThan">
      <formula>0</formula>
    </cfRule>
    <cfRule type="cellIs" dxfId="220" priority="44" operator="greaterThanOrEqual">
      <formula>0.1</formula>
    </cfRule>
  </conditionalFormatting>
  <conditionalFormatting sqref="A1:XFD1 A3:XFD6 B2:XFD2 A38:XFD1048576 B8:XFD37 A7 J7:XFD7">
    <cfRule type="cellIs" dxfId="219" priority="41" operator="between">
      <formula>-0.1</formula>
      <formula>0</formula>
    </cfRule>
  </conditionalFormatting>
  <conditionalFormatting sqref="A2">
    <cfRule type="cellIs" dxfId="218" priority="40" operator="between">
      <formula>-0.1</formula>
      <formula>0</formula>
    </cfRule>
  </conditionalFormatting>
  <conditionalFormatting sqref="A8:A37">
    <cfRule type="cellIs" dxfId="217" priority="3" operator="between">
      <formula>-0.1</formula>
      <formula>0</formula>
    </cfRule>
  </conditionalFormatting>
  <conditionalFormatting sqref="C7:I7">
    <cfRule type="cellIs" dxfId="216" priority="2" operator="between">
      <formula>-0.1</formula>
      <formula>0</formula>
    </cfRule>
  </conditionalFormatting>
  <conditionalFormatting sqref="B7">
    <cfRule type="cellIs" dxfId="215" priority="1" operator="between">
      <formula>-0.1</formula>
      <formula>0</formula>
    </cfRule>
  </conditionalFormatting>
  <pageMargins left="0.7" right="0.7" top="0.75" bottom="0.75" header="0.3" footer="0.3"/>
  <pageSetup paperSize="9" scale="82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4">
    <pageSetUpPr fitToPage="1"/>
  </sheetPr>
  <dimension ref="A1:J38"/>
  <sheetViews>
    <sheetView showGridLines="0" showZeros="0" zoomScale="85" zoomScaleNormal="85" workbookViewId="0">
      <selection activeCell="A77" sqref="A77"/>
    </sheetView>
  </sheetViews>
  <sheetFormatPr defaultColWidth="16.7109375" defaultRowHeight="16.5" customHeight="1" x14ac:dyDescent="0.3"/>
  <cols>
    <col min="1" max="2" width="16.7109375" style="1"/>
    <col min="3" max="3" width="16.7109375" style="1" customWidth="1"/>
    <col min="4" max="16384" width="16.7109375" style="1"/>
  </cols>
  <sheetData>
    <row r="1" spans="1:10" ht="16.5" customHeight="1" x14ac:dyDescent="0.3">
      <c r="A1" s="168" t="str">
        <f>'Table of Contents'!B54</f>
        <v>Table 1.30</v>
      </c>
      <c r="B1" s="168"/>
      <c r="C1" s="59"/>
    </row>
    <row r="2" spans="1:10" ht="16.5" customHeight="1" x14ac:dyDescent="0.3">
      <c r="A2" s="4" t="str">
        <f>"AIF: "&amp;"Net sales year to date as of "&amp;'Table of Contents'!A3:C3</f>
        <v>AIF: Net sales year to date as of 2017:Q2</v>
      </c>
      <c r="C2" s="60"/>
      <c r="D2" s="62"/>
    </row>
    <row r="3" spans="1:10" ht="16.5" customHeight="1" x14ac:dyDescent="0.3">
      <c r="A3" s="2" t="s">
        <v>76</v>
      </c>
      <c r="C3" s="60"/>
    </row>
    <row r="4" spans="1:10" ht="16.5" customHeight="1" x14ac:dyDescent="0.3">
      <c r="A4" s="60"/>
      <c r="B4" s="60"/>
      <c r="C4" s="60"/>
    </row>
    <row r="5" spans="1:10" ht="16.5" customHeight="1" x14ac:dyDescent="0.3">
      <c r="A5" s="60"/>
      <c r="B5" s="60"/>
      <c r="C5" s="60"/>
    </row>
    <row r="6" spans="1:10" ht="16.5" customHeight="1" x14ac:dyDescent="0.3">
      <c r="A6" s="38"/>
      <c r="B6" s="51" t="s">
        <v>205</v>
      </c>
      <c r="C6" s="51"/>
      <c r="D6" s="51"/>
      <c r="E6" s="51"/>
      <c r="F6" s="51"/>
      <c r="G6" s="51"/>
      <c r="H6" s="51"/>
      <c r="I6" s="51"/>
      <c r="J6" s="51"/>
    </row>
    <row r="7" spans="1:10" ht="16.5" customHeight="1" thickBot="1" x14ac:dyDescent="0.35">
      <c r="A7" s="38"/>
      <c r="B7" s="158" t="s">
        <v>80</v>
      </c>
      <c r="C7" s="159" t="s">
        <v>83</v>
      </c>
      <c r="D7" s="159" t="s">
        <v>86</v>
      </c>
      <c r="E7" s="159" t="s">
        <v>87</v>
      </c>
      <c r="F7" s="159" t="s">
        <v>142</v>
      </c>
      <c r="G7" s="159" t="s">
        <v>143</v>
      </c>
      <c r="H7" s="159" t="s">
        <v>81</v>
      </c>
      <c r="I7" s="159" t="s">
        <v>144</v>
      </c>
      <c r="J7" s="159" t="s">
        <v>85</v>
      </c>
    </row>
    <row r="8" spans="1:10" ht="16.5" customHeight="1" x14ac:dyDescent="0.3">
      <c r="A8" s="46" t="s">
        <v>223</v>
      </c>
      <c r="B8" s="142">
        <v>1025.5730000000001</v>
      </c>
      <c r="C8" s="142">
        <v>29.744</v>
      </c>
      <c r="D8" s="142">
        <v>394.62799999999999</v>
      </c>
      <c r="E8" s="142">
        <v>221.215</v>
      </c>
      <c r="F8" s="142">
        <v>0</v>
      </c>
      <c r="G8" s="142">
        <v>-79.045000000000002</v>
      </c>
      <c r="H8" s="142">
        <v>55.585000000000001</v>
      </c>
      <c r="I8" s="142">
        <v>398.29300000000001</v>
      </c>
      <c r="J8" s="142">
        <v>5.1530000000000005</v>
      </c>
    </row>
    <row r="9" spans="1:10" ht="16.5" customHeight="1" x14ac:dyDescent="0.3">
      <c r="A9" s="46" t="s">
        <v>224</v>
      </c>
      <c r="B9" s="93">
        <v>0</v>
      </c>
      <c r="C9" s="93">
        <v>0</v>
      </c>
      <c r="D9" s="93">
        <v>0</v>
      </c>
      <c r="E9" s="93">
        <v>0</v>
      </c>
      <c r="F9" s="93">
        <v>0</v>
      </c>
      <c r="G9" s="93">
        <v>0</v>
      </c>
      <c r="H9" s="93">
        <v>0</v>
      </c>
      <c r="I9" s="93">
        <v>0</v>
      </c>
      <c r="J9" s="93">
        <v>0</v>
      </c>
    </row>
    <row r="10" spans="1:10" ht="16.5" customHeight="1" x14ac:dyDescent="0.3">
      <c r="A10" s="46" t="s">
        <v>225</v>
      </c>
      <c r="B10" s="142">
        <v>0</v>
      </c>
      <c r="C10" s="142">
        <v>0</v>
      </c>
      <c r="D10" s="142">
        <v>0</v>
      </c>
      <c r="E10" s="142">
        <v>0</v>
      </c>
      <c r="F10" s="142">
        <v>0</v>
      </c>
      <c r="G10" s="142">
        <v>0</v>
      </c>
      <c r="H10" s="142">
        <v>0</v>
      </c>
      <c r="I10" s="142">
        <v>0</v>
      </c>
      <c r="J10" s="142">
        <v>0</v>
      </c>
    </row>
    <row r="11" spans="1:10" ht="16.5" customHeight="1" x14ac:dyDescent="0.3">
      <c r="A11" s="46" t="s">
        <v>226</v>
      </c>
      <c r="B11" s="93">
        <v>0</v>
      </c>
      <c r="C11" s="93">
        <v>0</v>
      </c>
      <c r="D11" s="93">
        <v>0</v>
      </c>
      <c r="E11" s="93">
        <v>0</v>
      </c>
      <c r="F11" s="93">
        <v>0</v>
      </c>
      <c r="G11" s="93">
        <v>0</v>
      </c>
      <c r="H11" s="93">
        <v>0</v>
      </c>
      <c r="I11" s="93">
        <v>0</v>
      </c>
      <c r="J11" s="93">
        <v>0</v>
      </c>
    </row>
    <row r="12" spans="1:10" ht="16.5" customHeight="1" x14ac:dyDescent="0.3">
      <c r="A12" s="46" t="s">
        <v>227</v>
      </c>
      <c r="B12" s="142">
        <v>80</v>
      </c>
      <c r="C12" s="142">
        <v>11</v>
      </c>
      <c r="D12" s="142">
        <v>31</v>
      </c>
      <c r="E12" s="142">
        <v>3</v>
      </c>
      <c r="F12" s="142">
        <v>0</v>
      </c>
      <c r="G12" s="142">
        <v>0</v>
      </c>
      <c r="H12" s="142">
        <v>0</v>
      </c>
      <c r="I12" s="142">
        <v>-13</v>
      </c>
      <c r="J12" s="142">
        <v>48</v>
      </c>
    </row>
    <row r="13" spans="1:10" ht="16.5" customHeight="1" x14ac:dyDescent="0.3">
      <c r="A13" s="46" t="s">
        <v>228</v>
      </c>
      <c r="B13" s="93">
        <v>107.24000000000001</v>
      </c>
      <c r="C13" s="93">
        <v>0</v>
      </c>
      <c r="D13" s="93">
        <v>0</v>
      </c>
      <c r="E13" s="93">
        <v>0</v>
      </c>
      <c r="F13" s="93">
        <v>0</v>
      </c>
      <c r="G13" s="93">
        <v>0</v>
      </c>
      <c r="H13" s="93">
        <v>0</v>
      </c>
      <c r="I13" s="93">
        <v>107.24000000000001</v>
      </c>
      <c r="J13" s="93">
        <v>0</v>
      </c>
    </row>
    <row r="14" spans="1:10" ht="16.5" customHeight="1" x14ac:dyDescent="0.3">
      <c r="A14" s="46" t="s">
        <v>229</v>
      </c>
      <c r="B14" s="142">
        <v>2716.6799999999994</v>
      </c>
      <c r="C14" s="142">
        <v>3807.0600000000004</v>
      </c>
      <c r="D14" s="142">
        <v>-1765.88</v>
      </c>
      <c r="E14" s="142">
        <v>824.67000000000007</v>
      </c>
      <c r="F14" s="142">
        <v>-155.22000000000003</v>
      </c>
      <c r="G14" s="142">
        <v>0</v>
      </c>
      <c r="H14" s="142">
        <v>-114.16</v>
      </c>
      <c r="I14" s="142">
        <v>0</v>
      </c>
      <c r="J14" s="142">
        <v>120.19999999999999</v>
      </c>
    </row>
    <row r="15" spans="1:10" ht="16.5" customHeight="1" x14ac:dyDescent="0.3">
      <c r="A15" s="46" t="s">
        <v>230</v>
      </c>
      <c r="B15" s="93">
        <v>812.77488770000002</v>
      </c>
      <c r="C15" s="93">
        <v>-219.99201200000002</v>
      </c>
      <c r="D15" s="93">
        <v>217.44391209999998</v>
      </c>
      <c r="E15" s="93">
        <v>534.43609800000002</v>
      </c>
      <c r="F15" s="93">
        <v>4.9094322000000004</v>
      </c>
      <c r="G15" s="93">
        <v>-3.5448109000000003</v>
      </c>
      <c r="H15" s="93">
        <v>0</v>
      </c>
      <c r="I15" s="93">
        <v>-4.0159360000000005E-2</v>
      </c>
      <c r="J15" s="93">
        <v>279.56242800000001</v>
      </c>
    </row>
    <row r="16" spans="1:10" ht="16.5" customHeight="1" x14ac:dyDescent="0.3">
      <c r="A16" s="46" t="s">
        <v>231</v>
      </c>
      <c r="B16" s="142">
        <v>5900</v>
      </c>
      <c r="C16" s="142">
        <v>-5900</v>
      </c>
      <c r="D16" s="142">
        <v>5900</v>
      </c>
      <c r="E16" s="142">
        <v>3900</v>
      </c>
      <c r="F16" s="142">
        <v>-1100</v>
      </c>
      <c r="G16" s="142">
        <v>3100</v>
      </c>
      <c r="H16" s="142">
        <v>0</v>
      </c>
      <c r="I16" s="142">
        <v>0</v>
      </c>
      <c r="J16" s="142">
        <v>0</v>
      </c>
    </row>
    <row r="17" spans="1:10" ht="16.5" customHeight="1" x14ac:dyDescent="0.3">
      <c r="A17" s="46" t="s">
        <v>232</v>
      </c>
      <c r="B17" s="93">
        <v>44298.877</v>
      </c>
      <c r="C17" s="93">
        <v>2821.5419999999999</v>
      </c>
      <c r="D17" s="93">
        <v>8457.777</v>
      </c>
      <c r="E17" s="93">
        <v>17001.575000000001</v>
      </c>
      <c r="F17" s="93">
        <v>-0.35499999999999998</v>
      </c>
      <c r="G17" s="93">
        <v>0</v>
      </c>
      <c r="H17" s="93">
        <v>-160.86099999999999</v>
      </c>
      <c r="I17" s="93">
        <v>6820.9609999999993</v>
      </c>
      <c r="J17" s="93">
        <v>9358.2380000000012</v>
      </c>
    </row>
    <row r="18" spans="1:10" ht="16.5" customHeight="1" x14ac:dyDescent="0.3">
      <c r="A18" s="46" t="s">
        <v>233</v>
      </c>
      <c r="B18" s="142">
        <v>0</v>
      </c>
      <c r="C18" s="142">
        <v>0</v>
      </c>
      <c r="D18" s="142">
        <v>0</v>
      </c>
      <c r="E18" s="142">
        <v>0</v>
      </c>
      <c r="F18" s="142">
        <v>0</v>
      </c>
      <c r="G18" s="142">
        <v>0</v>
      </c>
      <c r="H18" s="142">
        <v>0</v>
      </c>
      <c r="I18" s="142">
        <v>0</v>
      </c>
      <c r="J18" s="142">
        <v>0</v>
      </c>
    </row>
    <row r="19" spans="1:10" ht="16.5" customHeight="1" x14ac:dyDescent="0.3">
      <c r="A19" s="46" t="s">
        <v>234</v>
      </c>
      <c r="B19" s="93">
        <v>447.65999999999997</v>
      </c>
      <c r="C19" s="93">
        <v>72.490000000000009</v>
      </c>
      <c r="D19" s="93">
        <v>-436.34</v>
      </c>
      <c r="E19" s="93">
        <v>98.36999999999999</v>
      </c>
      <c r="F19" s="93">
        <v>-490.4</v>
      </c>
      <c r="G19" s="93">
        <v>-180.15</v>
      </c>
      <c r="H19" s="93">
        <v>547.96</v>
      </c>
      <c r="I19" s="93">
        <v>560.91</v>
      </c>
      <c r="J19" s="93">
        <v>274.8</v>
      </c>
    </row>
    <row r="20" spans="1:10" ht="16.5" customHeight="1" x14ac:dyDescent="0.3">
      <c r="A20" s="46" t="s">
        <v>235</v>
      </c>
      <c r="B20" s="142">
        <v>38392</v>
      </c>
      <c r="C20" s="142">
        <v>0</v>
      </c>
      <c r="D20" s="142">
        <v>0</v>
      </c>
      <c r="E20" s="142">
        <v>0</v>
      </c>
      <c r="F20" s="142">
        <v>-515</v>
      </c>
      <c r="G20" s="142">
        <v>0</v>
      </c>
      <c r="H20" s="142">
        <v>0</v>
      </c>
      <c r="I20" s="142">
        <v>1890</v>
      </c>
      <c r="J20" s="142">
        <v>37016</v>
      </c>
    </row>
    <row r="21" spans="1:10" ht="16.5" customHeight="1" x14ac:dyDescent="0.3">
      <c r="A21" s="46" t="s">
        <v>236</v>
      </c>
      <c r="B21" s="93">
        <v>-527.34</v>
      </c>
      <c r="C21" s="93">
        <v>0</v>
      </c>
      <c r="D21" s="93">
        <v>0</v>
      </c>
      <c r="E21" s="93">
        <v>0</v>
      </c>
      <c r="F21" s="93">
        <v>0</v>
      </c>
      <c r="G21" s="93">
        <v>0</v>
      </c>
      <c r="H21" s="93">
        <v>-247.85</v>
      </c>
      <c r="I21" s="93">
        <v>0</v>
      </c>
      <c r="J21" s="93">
        <v>-279.49</v>
      </c>
    </row>
    <row r="22" spans="1:10" ht="16.5" customHeight="1" x14ac:dyDescent="0.3">
      <c r="A22" s="46" t="s">
        <v>237</v>
      </c>
      <c r="B22" s="142">
        <v>23.409999999999997</v>
      </c>
      <c r="C22" s="142">
        <v>107.62</v>
      </c>
      <c r="D22" s="142">
        <v>155.69</v>
      </c>
      <c r="E22" s="142">
        <v>-230.55999999999997</v>
      </c>
      <c r="F22" s="142">
        <v>0</v>
      </c>
      <c r="G22" s="142">
        <v>0</v>
      </c>
      <c r="H22" s="142">
        <v>27.25</v>
      </c>
      <c r="I22" s="142">
        <v>17.260000000000002</v>
      </c>
      <c r="J22" s="142">
        <v>-53.86</v>
      </c>
    </row>
    <row r="23" spans="1:10" ht="16.5" customHeight="1" x14ac:dyDescent="0.3">
      <c r="A23" s="46" t="s">
        <v>238</v>
      </c>
      <c r="B23" s="93">
        <v>19770</v>
      </c>
      <c r="C23" s="93">
        <v>-1684</v>
      </c>
      <c r="D23" s="93">
        <v>4770</v>
      </c>
      <c r="E23" s="93">
        <v>2174.9999999999982</v>
      </c>
      <c r="F23" s="93">
        <v>-993</v>
      </c>
      <c r="G23" s="93">
        <v>0</v>
      </c>
      <c r="H23" s="93">
        <v>0</v>
      </c>
      <c r="I23" s="93">
        <v>3151</v>
      </c>
      <c r="J23" s="93">
        <v>12351</v>
      </c>
    </row>
    <row r="24" spans="1:10" ht="16.5" customHeight="1" x14ac:dyDescent="0.3">
      <c r="A24" s="46" t="s">
        <v>239</v>
      </c>
      <c r="B24" s="142">
        <v>-383.83242295632999</v>
      </c>
      <c r="C24" s="142">
        <v>-417.10279918999998</v>
      </c>
      <c r="D24" s="142">
        <v>12.2328411354413</v>
      </c>
      <c r="E24" s="142">
        <v>-1.6084595000000022</v>
      </c>
      <c r="F24" s="142">
        <v>0</v>
      </c>
      <c r="G24" s="142">
        <v>0</v>
      </c>
      <c r="H24" s="142">
        <v>-0.15499999999999997</v>
      </c>
      <c r="I24" s="142">
        <v>-3.5525241300000019</v>
      </c>
      <c r="J24" s="142">
        <v>26.35351872823</v>
      </c>
    </row>
    <row r="25" spans="1:10" ht="16.5" customHeight="1" x14ac:dyDescent="0.3">
      <c r="A25" s="46" t="s">
        <v>240</v>
      </c>
      <c r="B25" s="93">
        <v>12628</v>
      </c>
      <c r="C25" s="93">
        <v>-906</v>
      </c>
      <c r="D25" s="93">
        <v>5205</v>
      </c>
      <c r="E25" s="93">
        <v>-1497</v>
      </c>
      <c r="F25" s="93">
        <v>0</v>
      </c>
      <c r="G25" s="93">
        <v>0</v>
      </c>
      <c r="H25" s="93">
        <v>0</v>
      </c>
      <c r="I25" s="93">
        <v>730</v>
      </c>
      <c r="J25" s="93">
        <v>9096</v>
      </c>
    </row>
    <row r="26" spans="1:10" ht="16.5" customHeight="1" x14ac:dyDescent="0.3">
      <c r="A26" s="46" t="s">
        <v>241</v>
      </c>
      <c r="B26" s="142">
        <v>0</v>
      </c>
      <c r="C26" s="142">
        <v>0</v>
      </c>
      <c r="D26" s="142">
        <v>0</v>
      </c>
      <c r="E26" s="142">
        <v>0</v>
      </c>
      <c r="F26" s="142">
        <v>0</v>
      </c>
      <c r="G26" s="142">
        <v>0</v>
      </c>
      <c r="H26" s="142">
        <v>0</v>
      </c>
      <c r="I26" s="142">
        <v>0</v>
      </c>
      <c r="J26" s="142">
        <v>0</v>
      </c>
    </row>
    <row r="27" spans="1:10" ht="16.5" customHeight="1" x14ac:dyDescent="0.3">
      <c r="A27" s="46" t="s">
        <v>242</v>
      </c>
      <c r="B27" s="93">
        <v>626.66000000000008</v>
      </c>
      <c r="C27" s="93">
        <v>-155.79</v>
      </c>
      <c r="D27" s="93">
        <v>422.04</v>
      </c>
      <c r="E27" s="93">
        <v>220.88</v>
      </c>
      <c r="F27" s="93">
        <v>56.92</v>
      </c>
      <c r="G27" s="93">
        <v>0</v>
      </c>
      <c r="H27" s="93">
        <v>220.63</v>
      </c>
      <c r="I27" s="93">
        <v>57.62</v>
      </c>
      <c r="J27" s="93">
        <v>-196.35999999999999</v>
      </c>
    </row>
    <row r="28" spans="1:10" ht="16.5" customHeight="1" x14ac:dyDescent="0.3">
      <c r="A28" s="46" t="s">
        <v>243</v>
      </c>
      <c r="B28" s="142">
        <v>-249.23554009899999</v>
      </c>
      <c r="C28" s="142">
        <v>0.18265430999999999</v>
      </c>
      <c r="D28" s="142">
        <v>-3.5339297699999999</v>
      </c>
      <c r="E28" s="142">
        <v>0.49603259</v>
      </c>
      <c r="F28" s="142">
        <v>-431.04200077999997</v>
      </c>
      <c r="G28" s="142">
        <v>-2.39195782</v>
      </c>
      <c r="H28" s="142">
        <v>-7.4394006990002</v>
      </c>
      <c r="I28" s="142">
        <v>0</v>
      </c>
      <c r="J28" s="142">
        <v>194.49306207000001</v>
      </c>
    </row>
    <row r="29" spans="1:10" ht="16.5" customHeight="1" x14ac:dyDescent="0.3">
      <c r="A29" s="46" t="s">
        <v>244</v>
      </c>
      <c r="B29" s="93">
        <v>6.03</v>
      </c>
      <c r="C29" s="93">
        <v>0</v>
      </c>
      <c r="D29" s="93">
        <v>0</v>
      </c>
      <c r="E29" s="93">
        <v>6.36</v>
      </c>
      <c r="F29" s="93">
        <v>0</v>
      </c>
      <c r="G29" s="93">
        <v>0.4</v>
      </c>
      <c r="H29" s="93">
        <v>0.19</v>
      </c>
      <c r="I29" s="93">
        <v>0</v>
      </c>
      <c r="J29" s="93">
        <v>-0.91</v>
      </c>
    </row>
    <row r="30" spans="1:10" ht="16.5" customHeight="1" x14ac:dyDescent="0.3">
      <c r="A30" s="46" t="s">
        <v>245</v>
      </c>
      <c r="B30" s="142">
        <v>28.571999999999999</v>
      </c>
      <c r="C30" s="142">
        <v>2.2030000000000003</v>
      </c>
      <c r="D30" s="142">
        <v>0.94</v>
      </c>
      <c r="E30" s="142">
        <v>12.965999999999999</v>
      </c>
      <c r="F30" s="142">
        <v>-74.631</v>
      </c>
      <c r="G30" s="142">
        <v>0</v>
      </c>
      <c r="H30" s="142">
        <v>0</v>
      </c>
      <c r="I30" s="142">
        <v>87.094000000000008</v>
      </c>
      <c r="J30" s="142">
        <v>0</v>
      </c>
    </row>
    <row r="31" spans="1:10" ht="16.5" customHeight="1" x14ac:dyDescent="0.3">
      <c r="A31" s="46" t="s">
        <v>246</v>
      </c>
      <c r="B31" s="93">
        <v>0</v>
      </c>
      <c r="C31" s="93">
        <v>0</v>
      </c>
      <c r="D31" s="93">
        <v>0</v>
      </c>
      <c r="E31" s="93">
        <v>0</v>
      </c>
      <c r="F31" s="93">
        <v>0</v>
      </c>
      <c r="G31" s="93">
        <v>0</v>
      </c>
      <c r="H31" s="93">
        <v>0</v>
      </c>
      <c r="I31" s="93">
        <v>0</v>
      </c>
      <c r="J31" s="93">
        <v>0</v>
      </c>
    </row>
    <row r="32" spans="1:10" ht="16.5" customHeight="1" x14ac:dyDescent="0.3">
      <c r="A32" s="46" t="s">
        <v>247</v>
      </c>
      <c r="B32" s="142">
        <v>-182</v>
      </c>
      <c r="C32" s="142">
        <v>1363</v>
      </c>
      <c r="D32" s="142">
        <v>-1773</v>
      </c>
      <c r="E32" s="142">
        <v>-18</v>
      </c>
      <c r="F32" s="142">
        <v>0</v>
      </c>
      <c r="G32" s="142">
        <v>-113</v>
      </c>
      <c r="H32" s="142">
        <v>146</v>
      </c>
      <c r="I32" s="142">
        <v>0</v>
      </c>
      <c r="J32" s="142">
        <v>213</v>
      </c>
    </row>
    <row r="33" spans="1:10" ht="16.5" customHeight="1" x14ac:dyDescent="0.3">
      <c r="A33" s="46" t="s">
        <v>248</v>
      </c>
      <c r="B33" s="93">
        <v>802.68000000000006</v>
      </c>
      <c r="C33" s="93">
        <v>445.27000000000004</v>
      </c>
      <c r="D33" s="93">
        <v>52.79</v>
      </c>
      <c r="E33" s="93">
        <v>31.700000000000003</v>
      </c>
      <c r="F33" s="93">
        <v>-9.25</v>
      </c>
      <c r="G33" s="93">
        <v>0</v>
      </c>
      <c r="H33" s="93">
        <v>-19.579999999999998</v>
      </c>
      <c r="I33" s="93">
        <v>0</v>
      </c>
      <c r="J33" s="93">
        <v>301.75</v>
      </c>
    </row>
    <row r="34" spans="1:10" ht="16.5" customHeight="1" x14ac:dyDescent="0.3">
      <c r="A34" s="46" t="s">
        <v>249</v>
      </c>
      <c r="B34" s="142">
        <v>1031.06</v>
      </c>
      <c r="C34" s="142">
        <v>0</v>
      </c>
      <c r="D34" s="142">
        <v>0</v>
      </c>
      <c r="E34" s="142">
        <v>0</v>
      </c>
      <c r="F34" s="142">
        <v>0</v>
      </c>
      <c r="G34" s="142">
        <v>0</v>
      </c>
      <c r="H34" s="142">
        <v>0</v>
      </c>
      <c r="I34" s="142">
        <v>1033.21</v>
      </c>
      <c r="J34" s="142">
        <v>-2.1300000000000523</v>
      </c>
    </row>
    <row r="35" spans="1:10" ht="16.5" customHeight="1" x14ac:dyDescent="0.3">
      <c r="A35" s="46" t="s">
        <v>250</v>
      </c>
      <c r="B35" s="93">
        <v>9.07</v>
      </c>
      <c r="C35" s="93">
        <v>0</v>
      </c>
      <c r="D35" s="93">
        <v>0</v>
      </c>
      <c r="E35" s="93">
        <v>0</v>
      </c>
      <c r="F35" s="93">
        <v>0</v>
      </c>
      <c r="G35" s="93">
        <v>0</v>
      </c>
      <c r="H35" s="93">
        <v>0</v>
      </c>
      <c r="I35" s="93">
        <v>7.46</v>
      </c>
      <c r="J35" s="93">
        <v>1.61</v>
      </c>
    </row>
    <row r="36" spans="1:10" ht="16.5" customHeight="1" x14ac:dyDescent="0.3">
      <c r="A36" s="46" t="s">
        <v>251</v>
      </c>
      <c r="B36" s="142">
        <v>4980.78</v>
      </c>
      <c r="C36" s="142">
        <v>723.8599999999999</v>
      </c>
      <c r="D36" s="142">
        <v>520.43999999999994</v>
      </c>
      <c r="E36" s="142">
        <v>3388.86</v>
      </c>
      <c r="F36" s="142">
        <v>-154.28</v>
      </c>
      <c r="G36" s="142">
        <v>-130.78</v>
      </c>
      <c r="H36" s="142">
        <v>162.69999999999999</v>
      </c>
      <c r="I36" s="142">
        <v>-1103.24</v>
      </c>
      <c r="J36" s="142">
        <v>1573.22</v>
      </c>
    </row>
    <row r="37" spans="1:10" ht="16.5" customHeight="1" x14ac:dyDescent="0.3">
      <c r="A37" s="47" t="s">
        <v>77</v>
      </c>
      <c r="B37" s="96">
        <v>132344.65892464458</v>
      </c>
      <c r="C37" s="96">
        <v>101.08684311999968</v>
      </c>
      <c r="D37" s="96">
        <v>22161.2278234654</v>
      </c>
      <c r="E37" s="96">
        <v>26672.3596710899</v>
      </c>
      <c r="F37" s="96">
        <v>-3861.3485685799997</v>
      </c>
      <c r="G37" s="96">
        <v>2591.48823128</v>
      </c>
      <c r="H37" s="96">
        <v>610.26959930099906</v>
      </c>
      <c r="I37" s="96">
        <v>13741.215316509981</v>
      </c>
      <c r="J37" s="96">
        <v>70326.630008798209</v>
      </c>
    </row>
    <row r="38" spans="1:10" ht="16.5" customHeight="1" x14ac:dyDescent="0.3">
      <c r="A38" s="38"/>
      <c r="B38" s="38"/>
      <c r="C38" s="38"/>
      <c r="D38" s="38"/>
      <c r="E38" s="38"/>
      <c r="F38" s="38"/>
      <c r="G38" s="38"/>
      <c r="H38" s="38"/>
      <c r="I38" s="38"/>
    </row>
  </sheetData>
  <sheetProtection algorithmName="SHA-512" hashValue="uUrdM4QIR2UEb7xXpnY3/MczZxtAmo1rGTixp5Prsvd9ionhLUsJ/hwTicXc7f+zfuz6qndi0/wOuxitrvtzcw==" saltValue="O32891nifshVBd2aOFwzew==" spinCount="100000" sheet="1" objects="1" scenarios="1"/>
  <mergeCells count="1">
    <mergeCell ref="A1:B1"/>
  </mergeCells>
  <conditionalFormatting sqref="B8:J37">
    <cfRule type="cellIs" dxfId="214" priority="42" operator="between">
      <formula>0</formula>
      <formula>0.1</formula>
    </cfRule>
    <cfRule type="cellIs" dxfId="213" priority="43" operator="lessThan">
      <formula>0</formula>
    </cfRule>
    <cfRule type="cellIs" dxfId="212" priority="44" operator="greaterThanOrEqual">
      <formula>0.1</formula>
    </cfRule>
  </conditionalFormatting>
  <conditionalFormatting sqref="A1:XFD1 A3:XFD6 B2:XFD2 A38:XFD1048576 B8:XFD37 A7 K7:XFD7">
    <cfRule type="cellIs" dxfId="211" priority="41" operator="between">
      <formula>-0.1</formula>
      <formula>0</formula>
    </cfRule>
  </conditionalFormatting>
  <conditionalFormatting sqref="A2">
    <cfRule type="cellIs" dxfId="210" priority="40" operator="between">
      <formula>-0.1</formula>
      <formula>0</formula>
    </cfRule>
  </conditionalFormatting>
  <conditionalFormatting sqref="A8:A37">
    <cfRule type="cellIs" dxfId="209" priority="3" operator="between">
      <formula>-0.1</formula>
      <formula>0</formula>
    </cfRule>
  </conditionalFormatting>
  <conditionalFormatting sqref="C7:J7">
    <cfRule type="cellIs" dxfId="208" priority="2" operator="between">
      <formula>-0.1</formula>
      <formula>0</formula>
    </cfRule>
  </conditionalFormatting>
  <conditionalFormatting sqref="B7">
    <cfRule type="cellIs" dxfId="207" priority="1" operator="between">
      <formula>-0.1</formula>
      <formula>0</formula>
    </cfRule>
  </conditionalFormatting>
  <pageMargins left="0.7" right="0.7" top="0.75" bottom="0.75" header="0.3" footer="0.3"/>
  <pageSetup paperSize="9" scale="78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pageSetUpPr fitToPage="1"/>
  </sheetPr>
  <dimension ref="A1:I38"/>
  <sheetViews>
    <sheetView showGridLines="0" showZeros="0" zoomScale="85" zoomScaleNormal="85" workbookViewId="0">
      <selection activeCell="A77" sqref="A77"/>
    </sheetView>
  </sheetViews>
  <sheetFormatPr defaultColWidth="16.7109375" defaultRowHeight="16.5" customHeight="1" x14ac:dyDescent="0.25"/>
  <cols>
    <col min="1" max="2" width="16.7109375" style="41"/>
    <col min="3" max="3" width="16.7109375" style="41" customWidth="1"/>
    <col min="4" max="16384" width="16.7109375" style="41"/>
  </cols>
  <sheetData>
    <row r="1" spans="1:9" ht="16.5" customHeight="1" x14ac:dyDescent="0.25">
      <c r="A1" s="168" t="s">
        <v>68</v>
      </c>
      <c r="B1" s="168"/>
      <c r="C1" s="40"/>
    </row>
    <row r="2" spans="1:9" ht="16.5" customHeight="1" x14ac:dyDescent="0.3">
      <c r="A2" s="4" t="str">
        <f>'Table of Contents'!A57&amp;", "&amp;'Table of Contents'!A3</f>
        <v>Total Number of UCITS Funds, 2017:Q2</v>
      </c>
      <c r="B2" s="1"/>
      <c r="C2" s="42"/>
      <c r="D2" s="43"/>
    </row>
    <row r="3" spans="1:9" ht="16.5" customHeight="1" x14ac:dyDescent="0.3">
      <c r="A3" s="2"/>
      <c r="B3" s="1"/>
      <c r="C3" s="42"/>
    </row>
    <row r="6" spans="1:9" ht="16.5" customHeight="1" x14ac:dyDescent="0.3">
      <c r="B6" s="51" t="s">
        <v>159</v>
      </c>
      <c r="C6" s="51"/>
      <c r="D6" s="51"/>
      <c r="E6" s="51"/>
      <c r="F6" s="51"/>
      <c r="G6" s="51"/>
      <c r="H6" s="51"/>
      <c r="I6" s="51"/>
    </row>
    <row r="7" spans="1:9" ht="16.5" customHeight="1" thickBot="1" x14ac:dyDescent="0.35">
      <c r="A7" s="38"/>
      <c r="B7" s="158" t="s">
        <v>80</v>
      </c>
      <c r="C7" s="159" t="s">
        <v>83</v>
      </c>
      <c r="D7" s="159" t="s">
        <v>86</v>
      </c>
      <c r="E7" s="159" t="s">
        <v>87</v>
      </c>
      <c r="F7" s="159" t="s">
        <v>142</v>
      </c>
      <c r="G7" s="159" t="s">
        <v>143</v>
      </c>
      <c r="H7" s="159" t="s">
        <v>81</v>
      </c>
      <c r="I7" s="159" t="s">
        <v>85</v>
      </c>
    </row>
    <row r="8" spans="1:9" ht="16.5" customHeight="1" x14ac:dyDescent="0.3">
      <c r="A8" s="46" t="s">
        <v>223</v>
      </c>
      <c r="B8" s="90">
        <v>1015</v>
      </c>
      <c r="C8" s="88">
        <v>270</v>
      </c>
      <c r="D8" s="88">
        <v>358</v>
      </c>
      <c r="E8" s="88">
        <v>335</v>
      </c>
      <c r="F8" s="88">
        <v>3</v>
      </c>
      <c r="G8" s="88">
        <v>9</v>
      </c>
      <c r="H8" s="88">
        <v>34</v>
      </c>
      <c r="I8" s="90">
        <v>6</v>
      </c>
    </row>
    <row r="9" spans="1:9" ht="16.5" customHeight="1" x14ac:dyDescent="0.3">
      <c r="A9" s="46" t="s">
        <v>224</v>
      </c>
      <c r="B9" s="72">
        <v>640</v>
      </c>
      <c r="C9" s="87">
        <v>203</v>
      </c>
      <c r="D9" s="87">
        <v>54</v>
      </c>
      <c r="E9" s="87">
        <v>165</v>
      </c>
      <c r="F9" s="87">
        <v>11</v>
      </c>
      <c r="G9" s="87">
        <v>207</v>
      </c>
      <c r="H9" s="87">
        <v>0</v>
      </c>
      <c r="I9" s="72">
        <v>0</v>
      </c>
    </row>
    <row r="10" spans="1:9" ht="16.5" customHeight="1" x14ac:dyDescent="0.3">
      <c r="A10" s="46" t="s">
        <v>225</v>
      </c>
      <c r="B10" s="90">
        <v>113</v>
      </c>
      <c r="C10" s="88">
        <v>36</v>
      </c>
      <c r="D10" s="88">
        <v>8</v>
      </c>
      <c r="E10" s="88">
        <v>56</v>
      </c>
      <c r="F10" s="88">
        <v>7</v>
      </c>
      <c r="G10" s="88">
        <v>0</v>
      </c>
      <c r="H10" s="88">
        <v>0</v>
      </c>
      <c r="I10" s="90">
        <v>6</v>
      </c>
    </row>
    <row r="11" spans="1:9" ht="16.5" customHeight="1" x14ac:dyDescent="0.3">
      <c r="A11" s="46" t="s">
        <v>226</v>
      </c>
      <c r="B11" s="72">
        <v>93</v>
      </c>
      <c r="C11" s="87">
        <v>26</v>
      </c>
      <c r="D11" s="87">
        <v>16</v>
      </c>
      <c r="E11" s="87">
        <v>8</v>
      </c>
      <c r="F11" s="87">
        <v>22</v>
      </c>
      <c r="G11" s="87">
        <v>0</v>
      </c>
      <c r="H11" s="87">
        <v>0</v>
      </c>
      <c r="I11" s="72">
        <v>21</v>
      </c>
    </row>
    <row r="12" spans="1:9" ht="16.5" customHeight="1" x14ac:dyDescent="0.3">
      <c r="A12" s="46" t="s">
        <v>227</v>
      </c>
      <c r="B12" s="90">
        <v>23</v>
      </c>
      <c r="C12" s="88">
        <v>2</v>
      </c>
      <c r="D12" s="88">
        <v>6</v>
      </c>
      <c r="E12" s="88">
        <v>15</v>
      </c>
      <c r="F12" s="88">
        <v>0</v>
      </c>
      <c r="G12" s="88">
        <v>0</v>
      </c>
      <c r="H12" s="88">
        <v>0</v>
      </c>
      <c r="I12" s="90">
        <v>0</v>
      </c>
    </row>
    <row r="13" spans="1:9" ht="16.5" customHeight="1" x14ac:dyDescent="0.3">
      <c r="A13" s="46" t="s">
        <v>228</v>
      </c>
      <c r="B13" s="72">
        <v>146</v>
      </c>
      <c r="C13" s="87">
        <v>25</v>
      </c>
      <c r="D13" s="87">
        <v>36</v>
      </c>
      <c r="E13" s="87">
        <v>63</v>
      </c>
      <c r="F13" s="87">
        <v>2</v>
      </c>
      <c r="G13" s="87">
        <v>3</v>
      </c>
      <c r="H13" s="87">
        <v>0</v>
      </c>
      <c r="I13" s="72">
        <v>17</v>
      </c>
    </row>
    <row r="14" spans="1:9" ht="16.5" customHeight="1" x14ac:dyDescent="0.3">
      <c r="A14" s="46" t="s">
        <v>229</v>
      </c>
      <c r="B14" s="90">
        <v>635</v>
      </c>
      <c r="C14" s="88">
        <v>303</v>
      </c>
      <c r="D14" s="88">
        <v>231</v>
      </c>
      <c r="E14" s="88">
        <v>96</v>
      </c>
      <c r="F14" s="88">
        <v>1</v>
      </c>
      <c r="G14" s="88">
        <v>0</v>
      </c>
      <c r="H14" s="88">
        <v>0</v>
      </c>
      <c r="I14" s="90">
        <v>4</v>
      </c>
    </row>
    <row r="15" spans="1:9" ht="16.5" customHeight="1" x14ac:dyDescent="0.3">
      <c r="A15" s="46" t="s">
        <v>230</v>
      </c>
      <c r="B15" s="72">
        <v>339</v>
      </c>
      <c r="C15" s="87">
        <v>183</v>
      </c>
      <c r="D15" s="87">
        <v>83</v>
      </c>
      <c r="E15" s="87">
        <v>62</v>
      </c>
      <c r="F15" s="87">
        <v>8</v>
      </c>
      <c r="G15" s="87">
        <v>0</v>
      </c>
      <c r="H15" s="87">
        <v>0</v>
      </c>
      <c r="I15" s="72">
        <v>3</v>
      </c>
    </row>
    <row r="16" spans="1:9" ht="16.5" customHeight="1" x14ac:dyDescent="0.3">
      <c r="A16" s="46" t="s">
        <v>231</v>
      </c>
      <c r="B16" s="90">
        <v>3156</v>
      </c>
      <c r="C16" s="88">
        <v>1166</v>
      </c>
      <c r="D16" s="88">
        <v>598</v>
      </c>
      <c r="E16" s="88">
        <v>1178</v>
      </c>
      <c r="F16" s="88">
        <v>141</v>
      </c>
      <c r="G16" s="88">
        <v>73</v>
      </c>
      <c r="H16" s="88">
        <v>0</v>
      </c>
      <c r="I16" s="90">
        <v>0</v>
      </c>
    </row>
    <row r="17" spans="1:9" ht="16.5" customHeight="1" x14ac:dyDescent="0.3">
      <c r="A17" s="46" t="s">
        <v>232</v>
      </c>
      <c r="B17" s="72">
        <v>1862</v>
      </c>
      <c r="C17" s="87">
        <v>640</v>
      </c>
      <c r="D17" s="87">
        <v>381</v>
      </c>
      <c r="E17" s="87">
        <v>668</v>
      </c>
      <c r="F17" s="87">
        <v>17</v>
      </c>
      <c r="G17" s="87">
        <v>1</v>
      </c>
      <c r="H17" s="87">
        <v>50</v>
      </c>
      <c r="I17" s="72">
        <v>105</v>
      </c>
    </row>
    <row r="18" spans="1:9" ht="16.5" customHeight="1" x14ac:dyDescent="0.3">
      <c r="A18" s="46" t="s">
        <v>233</v>
      </c>
      <c r="B18" s="90">
        <v>157</v>
      </c>
      <c r="C18" s="88">
        <v>61</v>
      </c>
      <c r="D18" s="88">
        <v>36</v>
      </c>
      <c r="E18" s="88">
        <v>39</v>
      </c>
      <c r="F18" s="88">
        <v>16</v>
      </c>
      <c r="G18" s="88">
        <v>0</v>
      </c>
      <c r="H18" s="88">
        <v>0</v>
      </c>
      <c r="I18" s="90">
        <v>5</v>
      </c>
    </row>
    <row r="19" spans="1:9" ht="16.5" customHeight="1" x14ac:dyDescent="0.3">
      <c r="A19" s="46" t="s">
        <v>234</v>
      </c>
      <c r="B19" s="72">
        <v>25</v>
      </c>
      <c r="C19" s="87">
        <v>9</v>
      </c>
      <c r="D19" s="87">
        <v>5</v>
      </c>
      <c r="E19" s="87">
        <v>4</v>
      </c>
      <c r="F19" s="87">
        <v>0</v>
      </c>
      <c r="G19" s="87">
        <v>0</v>
      </c>
      <c r="H19" s="87">
        <v>6</v>
      </c>
      <c r="I19" s="72">
        <v>1</v>
      </c>
    </row>
    <row r="20" spans="1:9" ht="16.5" customHeight="1" x14ac:dyDescent="0.3">
      <c r="A20" s="46" t="s">
        <v>235</v>
      </c>
      <c r="B20" s="90">
        <v>4128</v>
      </c>
      <c r="C20" s="88">
        <v>2051</v>
      </c>
      <c r="D20" s="88">
        <v>977</v>
      </c>
      <c r="E20" s="88">
        <v>565</v>
      </c>
      <c r="F20" s="88">
        <v>99</v>
      </c>
      <c r="G20" s="88">
        <v>0</v>
      </c>
      <c r="H20" s="88">
        <v>0</v>
      </c>
      <c r="I20" s="90">
        <v>436</v>
      </c>
    </row>
    <row r="21" spans="1:9" ht="16.5" customHeight="1" x14ac:dyDescent="0.3">
      <c r="A21" s="46" t="s">
        <v>236</v>
      </c>
      <c r="B21" s="72">
        <v>1010</v>
      </c>
      <c r="C21" s="87">
        <v>109</v>
      </c>
      <c r="D21" s="87">
        <v>214</v>
      </c>
      <c r="E21" s="87">
        <v>405</v>
      </c>
      <c r="F21" s="87">
        <v>12</v>
      </c>
      <c r="G21" s="87">
        <v>24</v>
      </c>
      <c r="H21" s="87">
        <v>246</v>
      </c>
      <c r="I21" s="72">
        <v>0</v>
      </c>
    </row>
    <row r="22" spans="1:9" ht="16.5" customHeight="1" x14ac:dyDescent="0.3">
      <c r="A22" s="46" t="s">
        <v>237</v>
      </c>
      <c r="B22" s="90">
        <v>868</v>
      </c>
      <c r="C22" s="88">
        <v>314</v>
      </c>
      <c r="D22" s="88">
        <v>218</v>
      </c>
      <c r="E22" s="88">
        <v>153</v>
      </c>
      <c r="F22" s="88">
        <v>29</v>
      </c>
      <c r="G22" s="88">
        <v>0</v>
      </c>
      <c r="H22" s="88">
        <v>1</v>
      </c>
      <c r="I22" s="90">
        <v>153</v>
      </c>
    </row>
    <row r="23" spans="1:9" ht="16.5" customHeight="1" x14ac:dyDescent="0.3">
      <c r="A23" s="46" t="s">
        <v>238</v>
      </c>
      <c r="B23" s="72">
        <v>9966</v>
      </c>
      <c r="C23" s="87">
        <v>3383</v>
      </c>
      <c r="D23" s="87">
        <v>2515</v>
      </c>
      <c r="E23" s="87">
        <v>2812</v>
      </c>
      <c r="F23" s="87">
        <v>195</v>
      </c>
      <c r="G23" s="87">
        <v>0</v>
      </c>
      <c r="H23" s="87">
        <v>0</v>
      </c>
      <c r="I23" s="72">
        <v>1061</v>
      </c>
    </row>
    <row r="24" spans="1:9" ht="16.5" customHeight="1" x14ac:dyDescent="0.3">
      <c r="A24" s="46" t="s">
        <v>239</v>
      </c>
      <c r="B24" s="90">
        <v>106</v>
      </c>
      <c r="C24" s="88">
        <v>19</v>
      </c>
      <c r="D24" s="88">
        <v>20</v>
      </c>
      <c r="E24" s="88">
        <v>22</v>
      </c>
      <c r="F24" s="88">
        <v>1</v>
      </c>
      <c r="G24" s="88">
        <v>0</v>
      </c>
      <c r="H24" s="88">
        <v>1</v>
      </c>
      <c r="I24" s="90">
        <v>43</v>
      </c>
    </row>
    <row r="25" spans="1:9" ht="16.5" customHeight="1" x14ac:dyDescent="0.3">
      <c r="A25" s="46" t="s">
        <v>240</v>
      </c>
      <c r="B25" s="72">
        <v>106</v>
      </c>
      <c r="C25" s="87">
        <v>58</v>
      </c>
      <c r="D25" s="87">
        <v>35</v>
      </c>
      <c r="E25" s="87">
        <v>11</v>
      </c>
      <c r="F25" s="87">
        <v>0</v>
      </c>
      <c r="G25" s="87">
        <v>0</v>
      </c>
      <c r="H25" s="87">
        <v>0</v>
      </c>
      <c r="I25" s="72">
        <v>2</v>
      </c>
    </row>
    <row r="26" spans="1:9" ht="16.5" customHeight="1" x14ac:dyDescent="0.3">
      <c r="A26" s="46" t="s">
        <v>241</v>
      </c>
      <c r="B26" s="90">
        <v>726</v>
      </c>
      <c r="C26" s="88">
        <v>387</v>
      </c>
      <c r="D26" s="88">
        <v>175</v>
      </c>
      <c r="E26" s="88">
        <v>77</v>
      </c>
      <c r="F26" s="88">
        <v>43</v>
      </c>
      <c r="G26" s="88">
        <v>0</v>
      </c>
      <c r="H26" s="88">
        <v>0</v>
      </c>
      <c r="I26" s="90">
        <v>44</v>
      </c>
    </row>
    <row r="27" spans="1:9" ht="16.5" customHeight="1" x14ac:dyDescent="0.3">
      <c r="A27" s="46" t="s">
        <v>242</v>
      </c>
      <c r="B27" s="72">
        <v>320</v>
      </c>
      <c r="C27" s="87">
        <v>119</v>
      </c>
      <c r="D27" s="87">
        <v>62</v>
      </c>
      <c r="E27" s="87">
        <v>78</v>
      </c>
      <c r="F27" s="87">
        <v>42</v>
      </c>
      <c r="G27" s="87">
        <v>0</v>
      </c>
      <c r="H27" s="87">
        <v>14</v>
      </c>
      <c r="I27" s="72">
        <v>5</v>
      </c>
    </row>
    <row r="28" spans="1:9" ht="16.5" customHeight="1" x14ac:dyDescent="0.3">
      <c r="A28" s="46" t="s">
        <v>243</v>
      </c>
      <c r="B28" s="90">
        <v>124</v>
      </c>
      <c r="C28" s="88">
        <v>44</v>
      </c>
      <c r="D28" s="88">
        <v>24</v>
      </c>
      <c r="E28" s="88">
        <v>43</v>
      </c>
      <c r="F28" s="88">
        <v>3</v>
      </c>
      <c r="G28" s="88">
        <v>0</v>
      </c>
      <c r="H28" s="88">
        <v>0</v>
      </c>
      <c r="I28" s="90">
        <v>10</v>
      </c>
    </row>
    <row r="29" spans="1:9" ht="16.5" customHeight="1" x14ac:dyDescent="0.3">
      <c r="A29" s="46" t="s">
        <v>244</v>
      </c>
      <c r="B29" s="72">
        <v>74</v>
      </c>
      <c r="C29" s="87">
        <v>15</v>
      </c>
      <c r="D29" s="87">
        <v>12</v>
      </c>
      <c r="E29" s="87">
        <v>21</v>
      </c>
      <c r="F29" s="87">
        <v>1</v>
      </c>
      <c r="G29" s="87">
        <v>2</v>
      </c>
      <c r="H29" s="87">
        <v>10</v>
      </c>
      <c r="I29" s="72">
        <v>13</v>
      </c>
    </row>
    <row r="30" spans="1:9" ht="16.5" customHeight="1" x14ac:dyDescent="0.3">
      <c r="A30" s="46" t="s">
        <v>245</v>
      </c>
      <c r="B30" s="90">
        <v>70</v>
      </c>
      <c r="C30" s="88">
        <v>8</v>
      </c>
      <c r="D30" s="88">
        <v>23</v>
      </c>
      <c r="E30" s="88">
        <v>38</v>
      </c>
      <c r="F30" s="88">
        <v>1</v>
      </c>
      <c r="G30" s="88">
        <v>0</v>
      </c>
      <c r="H30" s="88">
        <v>0</v>
      </c>
      <c r="I30" s="90">
        <v>0</v>
      </c>
    </row>
    <row r="31" spans="1:9" ht="16.5" customHeight="1" x14ac:dyDescent="0.3">
      <c r="A31" s="46" t="s">
        <v>246</v>
      </c>
      <c r="B31" s="72">
        <v>107</v>
      </c>
      <c r="C31" s="87">
        <v>71</v>
      </c>
      <c r="D31" s="87">
        <v>9</v>
      </c>
      <c r="E31" s="87">
        <v>22</v>
      </c>
      <c r="F31" s="87">
        <v>4</v>
      </c>
      <c r="G31" s="87">
        <v>0</v>
      </c>
      <c r="H31" s="87">
        <v>0</v>
      </c>
      <c r="I31" s="72">
        <v>1</v>
      </c>
    </row>
    <row r="32" spans="1:9" ht="16.5" customHeight="1" x14ac:dyDescent="0.3">
      <c r="A32" s="46" t="s">
        <v>247</v>
      </c>
      <c r="B32" s="90">
        <v>1706</v>
      </c>
      <c r="C32" s="88">
        <v>722</v>
      </c>
      <c r="D32" s="88">
        <v>433</v>
      </c>
      <c r="E32" s="88">
        <v>375</v>
      </c>
      <c r="F32" s="88">
        <v>37</v>
      </c>
      <c r="G32" s="88">
        <v>5</v>
      </c>
      <c r="H32" s="88">
        <v>134</v>
      </c>
      <c r="I32" s="90">
        <v>0</v>
      </c>
    </row>
    <row r="33" spans="1:9" ht="16.5" customHeight="1" x14ac:dyDescent="0.3">
      <c r="A33" s="46" t="s">
        <v>248</v>
      </c>
      <c r="B33" s="72">
        <v>535</v>
      </c>
      <c r="C33" s="87">
        <v>311</v>
      </c>
      <c r="D33" s="87">
        <v>78</v>
      </c>
      <c r="E33" s="87">
        <v>117</v>
      </c>
      <c r="F33" s="87">
        <v>28</v>
      </c>
      <c r="G33" s="87">
        <v>0</v>
      </c>
      <c r="H33" s="87">
        <v>1</v>
      </c>
      <c r="I33" s="72">
        <v>0</v>
      </c>
    </row>
    <row r="34" spans="1:9" ht="16.5" customHeight="1" x14ac:dyDescent="0.3">
      <c r="A34" s="46" t="s">
        <v>249</v>
      </c>
      <c r="B34" s="90">
        <v>883</v>
      </c>
      <c r="C34" s="88">
        <v>405</v>
      </c>
      <c r="D34" s="88">
        <v>257</v>
      </c>
      <c r="E34" s="88">
        <v>202</v>
      </c>
      <c r="F34" s="88">
        <v>19</v>
      </c>
      <c r="G34" s="88">
        <v>0</v>
      </c>
      <c r="H34" s="88">
        <v>0</v>
      </c>
      <c r="I34" s="90">
        <v>0</v>
      </c>
    </row>
    <row r="35" spans="1:9" ht="16.5" customHeight="1" x14ac:dyDescent="0.3">
      <c r="A35" s="46" t="s">
        <v>250</v>
      </c>
      <c r="B35" s="72">
        <v>384</v>
      </c>
      <c r="C35" s="87">
        <v>68</v>
      </c>
      <c r="D35" s="87">
        <v>90</v>
      </c>
      <c r="E35" s="87">
        <v>79</v>
      </c>
      <c r="F35" s="87">
        <v>25</v>
      </c>
      <c r="G35" s="87">
        <v>5</v>
      </c>
      <c r="H35" s="87">
        <v>50</v>
      </c>
      <c r="I35" s="72">
        <v>67</v>
      </c>
    </row>
    <row r="36" spans="1:9" ht="16.5" customHeight="1" x14ac:dyDescent="0.3">
      <c r="A36" s="46" t="s">
        <v>251</v>
      </c>
      <c r="B36" s="90">
        <v>1964</v>
      </c>
      <c r="C36" s="88">
        <v>1075</v>
      </c>
      <c r="D36" s="88">
        <v>324</v>
      </c>
      <c r="E36" s="88">
        <v>412</v>
      </c>
      <c r="F36" s="88">
        <v>21</v>
      </c>
      <c r="G36" s="88">
        <v>4</v>
      </c>
      <c r="H36" s="88">
        <v>50</v>
      </c>
      <c r="I36" s="90">
        <v>78</v>
      </c>
    </row>
    <row r="37" spans="1:9" ht="16.5" customHeight="1" x14ac:dyDescent="0.3">
      <c r="A37" s="47" t="s">
        <v>77</v>
      </c>
      <c r="B37" s="77">
        <v>31281</v>
      </c>
      <c r="C37" s="89">
        <v>12083</v>
      </c>
      <c r="D37" s="89">
        <v>7278</v>
      </c>
      <c r="E37" s="89">
        <v>8121</v>
      </c>
      <c r="F37" s="89">
        <v>788</v>
      </c>
      <c r="G37" s="89">
        <v>333</v>
      </c>
      <c r="H37" s="89">
        <v>597</v>
      </c>
      <c r="I37" s="77">
        <v>2081</v>
      </c>
    </row>
    <row r="38" spans="1:9" ht="16.5" customHeight="1" x14ac:dyDescent="0.25">
      <c r="A38" s="44"/>
      <c r="B38" s="44"/>
      <c r="C38" s="44"/>
      <c r="D38" s="44"/>
      <c r="E38" s="44"/>
      <c r="F38" s="44"/>
      <c r="G38" s="44"/>
      <c r="H38" s="44"/>
      <c r="I38" s="44"/>
    </row>
  </sheetData>
  <sheetProtection algorithmName="SHA-512" hashValue="tqzPxnUML2kgSjpfXZxsx7wB72CmeWUhSt4RsSWcwv7ZDq8z0QWOSh7EgNDDSTl+WylEFgN1kpJ+k9yjTJ/Qrg==" saltValue="geqT5RU9geO6SILJkW8vwA==" spinCount="100000" sheet="1" objects="1" scenarios="1"/>
  <mergeCells count="1">
    <mergeCell ref="A1:B1"/>
  </mergeCells>
  <conditionalFormatting sqref="A8:A37">
    <cfRule type="cellIs" dxfId="206" priority="3" operator="between">
      <formula>-0.1</formula>
      <formula>0</formula>
    </cfRule>
  </conditionalFormatting>
  <conditionalFormatting sqref="C7:I7">
    <cfRule type="cellIs" dxfId="205" priority="2" operator="between">
      <formula>-0.1</formula>
      <formula>0</formula>
    </cfRule>
  </conditionalFormatting>
  <conditionalFormatting sqref="B7">
    <cfRule type="cellIs" dxfId="204" priority="1" operator="between">
      <formula>-0.1</formula>
      <formula>0</formula>
    </cfRule>
  </conditionalFormatting>
  <pageMargins left="0.7" right="0.7" top="0.75" bottom="0.75" header="0.3" footer="0.3"/>
  <pageSetup paperSize="9" scale="82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>
    <pageSetUpPr fitToPage="1"/>
  </sheetPr>
  <dimension ref="A1:K41"/>
  <sheetViews>
    <sheetView showGridLines="0" showZeros="0" zoomScale="85" zoomScaleNormal="85" workbookViewId="0">
      <selection activeCell="A77" sqref="A77"/>
    </sheetView>
  </sheetViews>
  <sheetFormatPr defaultColWidth="16.7109375" defaultRowHeight="16.5" customHeight="1" x14ac:dyDescent="0.3"/>
  <cols>
    <col min="1" max="5" width="16.7109375" style="1"/>
    <col min="6" max="6" width="1.140625" style="1" customWidth="1"/>
    <col min="7" max="16384" width="16.7109375" style="1"/>
  </cols>
  <sheetData>
    <row r="1" spans="1:11" ht="16.5" customHeight="1" x14ac:dyDescent="0.3">
      <c r="A1" s="168" t="s">
        <v>67</v>
      </c>
      <c r="B1" s="168"/>
      <c r="C1" s="6"/>
      <c r="D1" s="6"/>
      <c r="E1" s="6"/>
      <c r="G1" s="6"/>
      <c r="H1" s="6"/>
      <c r="I1" s="6"/>
      <c r="J1" s="6"/>
      <c r="K1" s="6"/>
    </row>
    <row r="2" spans="1:11" ht="16.5" customHeight="1" x14ac:dyDescent="0.3">
      <c r="A2" s="4" t="str">
        <f>'Table of Contents'!A58&amp;", "&amp;'Table of Contents'!A3</f>
        <v>Total Number of UCITS ETFs and UCITS Funds of Funds, 2017:Q2</v>
      </c>
      <c r="C2" s="6"/>
      <c r="D2" s="6"/>
      <c r="E2" s="6"/>
      <c r="G2" s="6"/>
      <c r="H2" s="6"/>
      <c r="I2" s="6"/>
      <c r="J2" s="6"/>
      <c r="K2" s="6"/>
    </row>
    <row r="3" spans="1:11" ht="16.5" customHeight="1" x14ac:dyDescent="0.3">
      <c r="A3" s="2"/>
      <c r="C3" s="6"/>
      <c r="D3" s="6"/>
      <c r="E3" s="6"/>
      <c r="G3" s="6"/>
      <c r="H3" s="6"/>
      <c r="I3" s="6"/>
      <c r="J3" s="6"/>
      <c r="K3" s="6"/>
    </row>
    <row r="4" spans="1:11" ht="16.5" customHeight="1" x14ac:dyDescent="0.3">
      <c r="A4" s="2"/>
      <c r="C4" s="6"/>
      <c r="D4" s="6"/>
      <c r="E4" s="6"/>
      <c r="G4" s="6"/>
      <c r="H4" s="6"/>
      <c r="I4" s="6"/>
      <c r="J4" s="6"/>
      <c r="K4" s="6"/>
    </row>
    <row r="5" spans="1:11" ht="16.5" customHeight="1" x14ac:dyDescent="0.3">
      <c r="A5" s="39"/>
      <c r="B5" s="39"/>
      <c r="C5" s="39"/>
      <c r="D5" s="39"/>
      <c r="E5" s="39"/>
      <c r="F5" s="38"/>
      <c r="G5" s="39"/>
      <c r="H5" s="39"/>
      <c r="I5" s="39"/>
      <c r="J5" s="39"/>
      <c r="K5" s="39"/>
    </row>
    <row r="6" spans="1:11" ht="16.5" customHeight="1" x14ac:dyDescent="0.3">
      <c r="A6" s="39"/>
      <c r="B6" s="51" t="s">
        <v>160</v>
      </c>
      <c r="C6" s="51"/>
      <c r="D6" s="51"/>
      <c r="E6" s="51"/>
      <c r="F6" s="38"/>
      <c r="G6" s="51" t="s">
        <v>161</v>
      </c>
      <c r="H6" s="51"/>
      <c r="I6" s="51"/>
      <c r="J6" s="51"/>
      <c r="K6" s="51"/>
    </row>
    <row r="7" spans="1:11" ht="16.5" customHeight="1" thickBot="1" x14ac:dyDescent="0.35">
      <c r="A7" s="39"/>
      <c r="B7" s="158" t="s">
        <v>80</v>
      </c>
      <c r="C7" s="159" t="s">
        <v>83</v>
      </c>
      <c r="D7" s="159" t="s">
        <v>84</v>
      </c>
      <c r="E7" s="159" t="s">
        <v>85</v>
      </c>
      <c r="F7" s="53"/>
      <c r="G7" s="158" t="s">
        <v>80</v>
      </c>
      <c r="H7" s="159" t="s">
        <v>83</v>
      </c>
      <c r="I7" s="159" t="s">
        <v>86</v>
      </c>
      <c r="J7" s="159" t="s">
        <v>87</v>
      </c>
      <c r="K7" s="159" t="s">
        <v>85</v>
      </c>
    </row>
    <row r="8" spans="1:11" ht="16.5" customHeight="1" x14ac:dyDescent="0.3">
      <c r="A8" s="46" t="s">
        <v>223</v>
      </c>
      <c r="B8" s="88">
        <v>0</v>
      </c>
      <c r="C8" s="88">
        <v>0</v>
      </c>
      <c r="D8" s="88">
        <v>0</v>
      </c>
      <c r="E8" s="88">
        <v>0</v>
      </c>
      <c r="F8" s="65"/>
      <c r="G8" s="88">
        <v>223</v>
      </c>
      <c r="H8" s="88">
        <v>55</v>
      </c>
      <c r="I8" s="88">
        <v>13</v>
      </c>
      <c r="J8" s="88">
        <v>155</v>
      </c>
      <c r="K8" s="88">
        <v>0</v>
      </c>
    </row>
    <row r="9" spans="1:11" ht="16.5" customHeight="1" x14ac:dyDescent="0.3">
      <c r="A9" s="46" t="s">
        <v>224</v>
      </c>
      <c r="B9" s="87">
        <v>4</v>
      </c>
      <c r="C9" s="87">
        <v>1</v>
      </c>
      <c r="D9" s="87">
        <v>0</v>
      </c>
      <c r="E9" s="87">
        <v>3</v>
      </c>
      <c r="F9" s="65"/>
      <c r="G9" s="87">
        <v>135</v>
      </c>
      <c r="H9" s="87">
        <v>9</v>
      </c>
      <c r="I9" s="87">
        <v>9</v>
      </c>
      <c r="J9" s="87">
        <v>115</v>
      </c>
      <c r="K9" s="87">
        <v>2</v>
      </c>
    </row>
    <row r="10" spans="1:11" ht="16.5" customHeight="1" x14ac:dyDescent="0.3">
      <c r="A10" s="46" t="s">
        <v>225</v>
      </c>
      <c r="B10" s="88">
        <v>1</v>
      </c>
      <c r="C10" s="88">
        <v>1</v>
      </c>
      <c r="D10" s="88">
        <v>0</v>
      </c>
      <c r="E10" s="88">
        <v>0</v>
      </c>
      <c r="F10" s="65"/>
      <c r="G10" s="88">
        <v>1</v>
      </c>
      <c r="H10" s="88">
        <v>1</v>
      </c>
      <c r="I10" s="88">
        <v>0</v>
      </c>
      <c r="J10" s="88">
        <v>0</v>
      </c>
      <c r="K10" s="88">
        <v>0</v>
      </c>
    </row>
    <row r="11" spans="1:11" ht="16.5" customHeight="1" x14ac:dyDescent="0.3">
      <c r="A11" s="46" t="s">
        <v>226</v>
      </c>
      <c r="B11" s="87">
        <v>0</v>
      </c>
      <c r="C11" s="87">
        <v>0</v>
      </c>
      <c r="D11" s="87">
        <v>0</v>
      </c>
      <c r="E11" s="87">
        <v>0</v>
      </c>
      <c r="F11" s="65"/>
      <c r="G11" s="87">
        <v>0</v>
      </c>
      <c r="H11" s="87">
        <v>0</v>
      </c>
      <c r="I11" s="87">
        <v>0</v>
      </c>
      <c r="J11" s="87">
        <v>0</v>
      </c>
      <c r="K11" s="87">
        <v>0</v>
      </c>
    </row>
    <row r="12" spans="1:11" ht="16.5" customHeight="1" x14ac:dyDescent="0.3">
      <c r="A12" s="46" t="s">
        <v>227</v>
      </c>
      <c r="B12" s="88">
        <v>0</v>
      </c>
      <c r="C12" s="88">
        <v>0</v>
      </c>
      <c r="D12" s="88">
        <v>0</v>
      </c>
      <c r="E12" s="88">
        <v>0</v>
      </c>
      <c r="F12" s="65"/>
      <c r="G12" s="88">
        <v>0</v>
      </c>
      <c r="H12" s="88">
        <v>0</v>
      </c>
      <c r="I12" s="88">
        <v>0</v>
      </c>
      <c r="J12" s="88">
        <v>0</v>
      </c>
      <c r="K12" s="88">
        <v>0</v>
      </c>
    </row>
    <row r="13" spans="1:11" ht="16.5" customHeight="1" x14ac:dyDescent="0.3">
      <c r="A13" s="46" t="s">
        <v>228</v>
      </c>
      <c r="B13" s="87">
        <v>0</v>
      </c>
      <c r="C13" s="87">
        <v>0</v>
      </c>
      <c r="D13" s="87">
        <v>0</v>
      </c>
      <c r="E13" s="87">
        <v>0</v>
      </c>
      <c r="F13" s="65"/>
      <c r="G13" s="87">
        <v>17</v>
      </c>
      <c r="H13" s="87">
        <v>0</v>
      </c>
      <c r="I13" s="87">
        <v>0</v>
      </c>
      <c r="J13" s="87">
        <v>0</v>
      </c>
      <c r="K13" s="87">
        <v>17</v>
      </c>
    </row>
    <row r="14" spans="1:11" ht="16.5" customHeight="1" x14ac:dyDescent="0.3">
      <c r="A14" s="46" t="s">
        <v>229</v>
      </c>
      <c r="B14" s="88">
        <v>0</v>
      </c>
      <c r="C14" s="88">
        <v>0</v>
      </c>
      <c r="D14" s="88">
        <v>0</v>
      </c>
      <c r="E14" s="88">
        <v>0</v>
      </c>
      <c r="F14" s="65"/>
      <c r="G14" s="88">
        <v>55</v>
      </c>
      <c r="H14" s="88">
        <v>4</v>
      </c>
      <c r="I14" s="88">
        <v>9</v>
      </c>
      <c r="J14" s="88">
        <v>40</v>
      </c>
      <c r="K14" s="88">
        <v>2</v>
      </c>
    </row>
    <row r="15" spans="1:11" ht="16.5" customHeight="1" x14ac:dyDescent="0.3">
      <c r="A15" s="46" t="s">
        <v>230</v>
      </c>
      <c r="B15" s="87">
        <v>1</v>
      </c>
      <c r="C15" s="87">
        <v>1</v>
      </c>
      <c r="D15" s="87">
        <v>0</v>
      </c>
      <c r="E15" s="87">
        <v>0</v>
      </c>
      <c r="F15" s="65"/>
      <c r="G15" s="87">
        <v>57</v>
      </c>
      <c r="H15" s="87">
        <v>16</v>
      </c>
      <c r="I15" s="87">
        <v>5</v>
      </c>
      <c r="J15" s="87">
        <v>36</v>
      </c>
      <c r="K15" s="87">
        <v>0</v>
      </c>
    </row>
    <row r="16" spans="1:11" ht="16.5" customHeight="1" x14ac:dyDescent="0.3">
      <c r="A16" s="46" t="s">
        <v>231</v>
      </c>
      <c r="B16" s="88">
        <v>259</v>
      </c>
      <c r="C16" s="88">
        <v>189</v>
      </c>
      <c r="D16" s="88">
        <v>44</v>
      </c>
      <c r="E16" s="88">
        <v>26</v>
      </c>
      <c r="F16" s="65"/>
      <c r="G16" s="88">
        <v>0</v>
      </c>
      <c r="H16" s="88">
        <v>0</v>
      </c>
      <c r="I16" s="88">
        <v>0</v>
      </c>
      <c r="J16" s="88">
        <v>0</v>
      </c>
      <c r="K16" s="88">
        <v>0</v>
      </c>
    </row>
    <row r="17" spans="1:11" ht="16.5" customHeight="1" x14ac:dyDescent="0.3">
      <c r="A17" s="46" t="s">
        <v>232</v>
      </c>
      <c r="B17" s="87">
        <v>111</v>
      </c>
      <c r="C17" s="87">
        <v>80</v>
      </c>
      <c r="D17" s="87">
        <v>29</v>
      </c>
      <c r="E17" s="87">
        <v>2</v>
      </c>
      <c r="F17" s="65"/>
      <c r="G17" s="87">
        <v>144</v>
      </c>
      <c r="H17" s="87">
        <v>36</v>
      </c>
      <c r="I17" s="87">
        <v>5</v>
      </c>
      <c r="J17" s="87">
        <v>100</v>
      </c>
      <c r="K17" s="87">
        <v>3</v>
      </c>
    </row>
    <row r="18" spans="1:11" ht="16.5" customHeight="1" x14ac:dyDescent="0.3">
      <c r="A18" s="46" t="s">
        <v>233</v>
      </c>
      <c r="B18" s="88">
        <v>2</v>
      </c>
      <c r="C18" s="88">
        <v>2</v>
      </c>
      <c r="D18" s="88">
        <v>0</v>
      </c>
      <c r="E18" s="88">
        <v>0</v>
      </c>
      <c r="F18" s="65"/>
      <c r="G18" s="88">
        <v>23</v>
      </c>
      <c r="H18" s="88">
        <v>12</v>
      </c>
      <c r="I18" s="88">
        <v>3</v>
      </c>
      <c r="J18" s="88">
        <v>8</v>
      </c>
      <c r="K18" s="88">
        <v>0</v>
      </c>
    </row>
    <row r="19" spans="1:11" ht="16.5" customHeight="1" x14ac:dyDescent="0.3">
      <c r="A19" s="46" t="s">
        <v>234</v>
      </c>
      <c r="B19" s="87">
        <v>0</v>
      </c>
      <c r="C19" s="87">
        <v>0</v>
      </c>
      <c r="D19" s="87">
        <v>0</v>
      </c>
      <c r="E19" s="87">
        <v>0</v>
      </c>
      <c r="F19" s="65"/>
      <c r="G19" s="87">
        <v>0</v>
      </c>
      <c r="H19" s="87">
        <v>0</v>
      </c>
      <c r="I19" s="87">
        <v>0</v>
      </c>
      <c r="J19" s="87">
        <v>0</v>
      </c>
      <c r="K19" s="87">
        <v>0</v>
      </c>
    </row>
    <row r="20" spans="1:11" ht="16.5" customHeight="1" x14ac:dyDescent="0.3">
      <c r="A20" s="46" t="s">
        <v>235</v>
      </c>
      <c r="B20" s="88">
        <v>647</v>
      </c>
      <c r="C20" s="88">
        <v>475</v>
      </c>
      <c r="D20" s="88">
        <v>142</v>
      </c>
      <c r="E20" s="88">
        <v>30</v>
      </c>
      <c r="F20" s="65"/>
      <c r="G20" s="88">
        <v>0</v>
      </c>
      <c r="H20" s="88">
        <v>0</v>
      </c>
      <c r="I20" s="88">
        <v>0</v>
      </c>
      <c r="J20" s="88">
        <v>0</v>
      </c>
      <c r="K20" s="88">
        <v>0</v>
      </c>
    </row>
    <row r="21" spans="1:11" ht="16.5" customHeight="1" x14ac:dyDescent="0.3">
      <c r="A21" s="46" t="s">
        <v>236</v>
      </c>
      <c r="B21" s="87">
        <v>0</v>
      </c>
      <c r="C21" s="87">
        <v>0</v>
      </c>
      <c r="D21" s="87">
        <v>0</v>
      </c>
      <c r="E21" s="87">
        <v>0</v>
      </c>
      <c r="F21" s="65"/>
      <c r="G21" s="87">
        <v>221</v>
      </c>
      <c r="H21" s="87">
        <v>11</v>
      </c>
      <c r="I21" s="87">
        <v>12</v>
      </c>
      <c r="J21" s="87">
        <v>198</v>
      </c>
      <c r="K21" s="87">
        <v>0</v>
      </c>
    </row>
    <row r="22" spans="1:11" ht="16.5" customHeight="1" x14ac:dyDescent="0.3">
      <c r="A22" s="46" t="s">
        <v>237</v>
      </c>
      <c r="B22" s="88">
        <v>0</v>
      </c>
      <c r="C22" s="88">
        <v>0</v>
      </c>
      <c r="D22" s="88">
        <v>0</v>
      </c>
      <c r="E22" s="88">
        <v>0</v>
      </c>
      <c r="F22" s="65"/>
      <c r="G22" s="88">
        <v>41</v>
      </c>
      <c r="H22" s="88">
        <v>0</v>
      </c>
      <c r="I22" s="88">
        <v>5</v>
      </c>
      <c r="J22" s="88">
        <v>0</v>
      </c>
      <c r="K22" s="88">
        <v>36</v>
      </c>
    </row>
    <row r="23" spans="1:11" ht="16.5" customHeight="1" x14ac:dyDescent="0.3">
      <c r="A23" s="46" t="s">
        <v>238</v>
      </c>
      <c r="B23" s="87">
        <v>400</v>
      </c>
      <c r="C23" s="87">
        <v>0</v>
      </c>
      <c r="D23" s="87">
        <v>0</v>
      </c>
      <c r="E23" s="87">
        <v>0</v>
      </c>
      <c r="F23" s="65"/>
      <c r="G23" s="87">
        <v>996</v>
      </c>
      <c r="H23" s="87">
        <v>0</v>
      </c>
      <c r="I23" s="87">
        <v>0</v>
      </c>
      <c r="J23" s="87">
        <v>0</v>
      </c>
      <c r="K23" s="87">
        <v>0</v>
      </c>
    </row>
    <row r="24" spans="1:11" ht="16.5" customHeight="1" x14ac:dyDescent="0.3">
      <c r="A24" s="46" t="s">
        <v>239</v>
      </c>
      <c r="B24" s="88">
        <v>0</v>
      </c>
      <c r="C24" s="88">
        <v>0</v>
      </c>
      <c r="D24" s="88">
        <v>0</v>
      </c>
      <c r="E24" s="88">
        <v>0</v>
      </c>
      <c r="F24" s="65"/>
      <c r="G24" s="88">
        <v>1</v>
      </c>
      <c r="H24" s="88">
        <v>0</v>
      </c>
      <c r="I24" s="88">
        <v>0</v>
      </c>
      <c r="J24" s="88">
        <v>0</v>
      </c>
      <c r="K24" s="88">
        <v>1</v>
      </c>
    </row>
    <row r="25" spans="1:11" ht="16.5" customHeight="1" x14ac:dyDescent="0.3">
      <c r="A25" s="46" t="s">
        <v>240</v>
      </c>
      <c r="B25" s="87">
        <v>14</v>
      </c>
      <c r="C25" s="87">
        <v>0</v>
      </c>
      <c r="D25" s="87">
        <v>0</v>
      </c>
      <c r="E25" s="87">
        <v>0</v>
      </c>
      <c r="F25" s="65"/>
      <c r="G25" s="87">
        <v>13</v>
      </c>
      <c r="H25" s="87">
        <v>0</v>
      </c>
      <c r="I25" s="87">
        <v>0</v>
      </c>
      <c r="J25" s="87">
        <v>0</v>
      </c>
      <c r="K25" s="87">
        <v>0</v>
      </c>
    </row>
    <row r="26" spans="1:11" ht="16.5" customHeight="1" x14ac:dyDescent="0.3">
      <c r="A26" s="46" t="s">
        <v>241</v>
      </c>
      <c r="B26" s="88">
        <v>0</v>
      </c>
      <c r="C26" s="88">
        <v>0</v>
      </c>
      <c r="D26" s="88">
        <v>0</v>
      </c>
      <c r="E26" s="88">
        <v>0</v>
      </c>
      <c r="F26" s="65"/>
      <c r="G26" s="88">
        <v>0</v>
      </c>
      <c r="H26" s="88">
        <v>0</v>
      </c>
      <c r="I26" s="88">
        <v>0</v>
      </c>
      <c r="J26" s="88">
        <v>0</v>
      </c>
      <c r="K26" s="88">
        <v>0</v>
      </c>
    </row>
    <row r="27" spans="1:11" ht="16.5" customHeight="1" x14ac:dyDescent="0.3">
      <c r="A27" s="46" t="s">
        <v>242</v>
      </c>
      <c r="B27" s="87">
        <v>0</v>
      </c>
      <c r="C27" s="87">
        <v>0</v>
      </c>
      <c r="D27" s="87">
        <v>0</v>
      </c>
      <c r="E27" s="87">
        <v>0</v>
      </c>
      <c r="F27" s="65"/>
      <c r="G27" s="87">
        <v>26</v>
      </c>
      <c r="H27" s="87">
        <v>11</v>
      </c>
      <c r="I27" s="87">
        <v>2</v>
      </c>
      <c r="J27" s="87">
        <v>11</v>
      </c>
      <c r="K27" s="87">
        <v>2</v>
      </c>
    </row>
    <row r="28" spans="1:11" ht="16.5" customHeight="1" x14ac:dyDescent="0.3">
      <c r="A28" s="46" t="s">
        <v>243</v>
      </c>
      <c r="B28" s="88">
        <v>0</v>
      </c>
      <c r="C28" s="88">
        <v>0</v>
      </c>
      <c r="D28" s="88">
        <v>0</v>
      </c>
      <c r="E28" s="88">
        <v>0</v>
      </c>
      <c r="F28" s="65"/>
      <c r="G28" s="88">
        <v>24</v>
      </c>
      <c r="H28" s="88">
        <v>0</v>
      </c>
      <c r="I28" s="88">
        <v>0</v>
      </c>
      <c r="J28" s="88">
        <v>24</v>
      </c>
      <c r="K28" s="88">
        <v>0</v>
      </c>
    </row>
    <row r="29" spans="1:11" ht="16.5" customHeight="1" x14ac:dyDescent="0.3">
      <c r="A29" s="46" t="s">
        <v>244</v>
      </c>
      <c r="B29" s="87">
        <v>1</v>
      </c>
      <c r="C29" s="87">
        <v>1</v>
      </c>
      <c r="D29" s="87">
        <v>0</v>
      </c>
      <c r="E29" s="87">
        <v>0</v>
      </c>
      <c r="F29" s="65"/>
      <c r="G29" s="87">
        <v>0</v>
      </c>
      <c r="H29" s="87">
        <v>0</v>
      </c>
      <c r="I29" s="87">
        <v>0</v>
      </c>
      <c r="J29" s="87">
        <v>0</v>
      </c>
      <c r="K29" s="87">
        <v>0</v>
      </c>
    </row>
    <row r="30" spans="1:11" ht="16.5" customHeight="1" x14ac:dyDescent="0.3">
      <c r="A30" s="46" t="s">
        <v>245</v>
      </c>
      <c r="B30" s="88">
        <v>0</v>
      </c>
      <c r="C30" s="88">
        <v>0</v>
      </c>
      <c r="D30" s="88">
        <v>0</v>
      </c>
      <c r="E30" s="88">
        <v>0</v>
      </c>
      <c r="F30" s="65"/>
      <c r="G30" s="88">
        <v>0</v>
      </c>
      <c r="H30" s="88">
        <v>0</v>
      </c>
      <c r="I30" s="88">
        <v>0</v>
      </c>
      <c r="J30" s="88">
        <v>0</v>
      </c>
      <c r="K30" s="88">
        <v>0</v>
      </c>
    </row>
    <row r="31" spans="1:11" ht="16.5" customHeight="1" x14ac:dyDescent="0.3">
      <c r="A31" s="46" t="s">
        <v>246</v>
      </c>
      <c r="B31" s="87">
        <v>0</v>
      </c>
      <c r="C31" s="87">
        <v>0</v>
      </c>
      <c r="D31" s="87">
        <v>0</v>
      </c>
      <c r="E31" s="87">
        <v>0</v>
      </c>
      <c r="F31" s="65"/>
      <c r="G31" s="87">
        <v>2</v>
      </c>
      <c r="H31" s="87">
        <v>1</v>
      </c>
      <c r="I31" s="87">
        <v>0</v>
      </c>
      <c r="J31" s="87">
        <v>1</v>
      </c>
      <c r="K31" s="87">
        <v>0</v>
      </c>
    </row>
    <row r="32" spans="1:11" ht="16.5" customHeight="1" x14ac:dyDescent="0.3">
      <c r="A32" s="46" t="s">
        <v>247</v>
      </c>
      <c r="B32" s="88">
        <v>2</v>
      </c>
      <c r="C32" s="88">
        <v>2</v>
      </c>
      <c r="D32" s="88">
        <v>0</v>
      </c>
      <c r="E32" s="88">
        <v>0</v>
      </c>
      <c r="F32" s="65"/>
      <c r="G32" s="88">
        <v>0</v>
      </c>
      <c r="H32" s="88">
        <v>0</v>
      </c>
      <c r="I32" s="88">
        <v>0</v>
      </c>
      <c r="J32" s="88">
        <v>0</v>
      </c>
      <c r="K32" s="88">
        <v>0</v>
      </c>
    </row>
    <row r="33" spans="1:11" ht="16.5" customHeight="1" x14ac:dyDescent="0.3">
      <c r="A33" s="46" t="s">
        <v>248</v>
      </c>
      <c r="B33" s="87">
        <v>7</v>
      </c>
      <c r="C33" s="87">
        <v>7</v>
      </c>
      <c r="D33" s="87">
        <v>0</v>
      </c>
      <c r="E33" s="87">
        <v>0</v>
      </c>
      <c r="F33" s="65"/>
      <c r="G33" s="87">
        <v>71</v>
      </c>
      <c r="H33" s="87">
        <v>19</v>
      </c>
      <c r="I33" s="87">
        <v>4</v>
      </c>
      <c r="J33" s="87">
        <v>48</v>
      </c>
      <c r="K33" s="87">
        <v>0</v>
      </c>
    </row>
    <row r="34" spans="1:11" ht="16.5" customHeight="1" x14ac:dyDescent="0.3">
      <c r="A34" s="46" t="s">
        <v>249</v>
      </c>
      <c r="B34" s="88">
        <v>20</v>
      </c>
      <c r="C34" s="88">
        <v>10</v>
      </c>
      <c r="D34" s="88">
        <v>1</v>
      </c>
      <c r="E34" s="88">
        <v>9</v>
      </c>
      <c r="F34" s="65"/>
      <c r="G34" s="88">
        <v>42</v>
      </c>
      <c r="H34" s="88">
        <v>5</v>
      </c>
      <c r="I34" s="88">
        <v>7</v>
      </c>
      <c r="J34" s="88">
        <v>29</v>
      </c>
      <c r="K34" s="88">
        <v>1</v>
      </c>
    </row>
    <row r="35" spans="1:11" ht="16.5" customHeight="1" x14ac:dyDescent="0.3">
      <c r="A35" s="46" t="s">
        <v>250</v>
      </c>
      <c r="B35" s="87">
        <v>13</v>
      </c>
      <c r="C35" s="87">
        <v>0</v>
      </c>
      <c r="D35" s="87">
        <v>0</v>
      </c>
      <c r="E35" s="87">
        <v>0</v>
      </c>
      <c r="F35" s="65"/>
      <c r="G35" s="87">
        <v>13</v>
      </c>
      <c r="H35" s="87">
        <v>0</v>
      </c>
      <c r="I35" s="87">
        <v>0</v>
      </c>
      <c r="J35" s="87">
        <v>0</v>
      </c>
      <c r="K35" s="87">
        <v>0</v>
      </c>
    </row>
    <row r="36" spans="1:11" ht="16.5" customHeight="1" x14ac:dyDescent="0.3">
      <c r="A36" s="46" t="s">
        <v>251</v>
      </c>
      <c r="B36" s="88">
        <v>0</v>
      </c>
      <c r="C36" s="88">
        <v>0</v>
      </c>
      <c r="D36" s="88">
        <v>0</v>
      </c>
      <c r="E36" s="88">
        <v>0</v>
      </c>
      <c r="F36" s="65"/>
      <c r="G36" s="88">
        <v>141</v>
      </c>
      <c r="H36" s="88">
        <v>19</v>
      </c>
      <c r="I36" s="88">
        <v>5</v>
      </c>
      <c r="J36" s="88">
        <v>103</v>
      </c>
      <c r="K36" s="88">
        <v>14</v>
      </c>
    </row>
    <row r="37" spans="1:11" ht="16.5" customHeight="1" x14ac:dyDescent="0.3">
      <c r="A37" s="47" t="s">
        <v>77</v>
      </c>
      <c r="B37" s="89">
        <v>1482</v>
      </c>
      <c r="C37" s="89">
        <v>769</v>
      </c>
      <c r="D37" s="89">
        <v>216</v>
      </c>
      <c r="E37" s="89">
        <v>70</v>
      </c>
      <c r="F37" s="68"/>
      <c r="G37" s="89">
        <v>2246</v>
      </c>
      <c r="H37" s="89">
        <v>199</v>
      </c>
      <c r="I37" s="89">
        <v>79</v>
      </c>
      <c r="J37" s="89">
        <v>868</v>
      </c>
      <c r="K37" s="89">
        <v>78</v>
      </c>
    </row>
    <row r="38" spans="1:11" ht="16.5" customHeight="1" x14ac:dyDescent="0.3">
      <c r="A38" s="6"/>
      <c r="B38" s="6"/>
      <c r="C38" s="6"/>
      <c r="D38" s="6"/>
      <c r="E38" s="6"/>
      <c r="F38" s="38"/>
      <c r="G38" s="6"/>
      <c r="H38" s="6"/>
      <c r="I38" s="6"/>
      <c r="J38" s="6"/>
      <c r="K38" s="6"/>
    </row>
    <row r="39" spans="1:11" ht="16.5" customHeight="1" x14ac:dyDescent="0.3">
      <c r="A39" s="6"/>
      <c r="B39" s="6"/>
      <c r="C39" s="6"/>
      <c r="D39" s="6"/>
      <c r="E39" s="6"/>
      <c r="F39" s="38"/>
      <c r="G39" s="6"/>
      <c r="H39" s="6"/>
      <c r="I39" s="6"/>
      <c r="J39" s="6"/>
      <c r="K39" s="6"/>
    </row>
    <row r="40" spans="1:11" ht="16.5" customHeight="1" x14ac:dyDescent="0.3">
      <c r="F40" s="38"/>
    </row>
    <row r="41" spans="1:11" ht="16.5" customHeight="1" x14ac:dyDescent="0.3">
      <c r="F41" s="38"/>
    </row>
  </sheetData>
  <sheetProtection algorithmName="SHA-512" hashValue="iiFqRA7/wjQV/LICQUxzD6GjA62+rI09EUtgk33XVmrGSzwK6UmM8Bnrz3VMYzOjbrqFYR32agjUIJV6nxhDmw==" saltValue="XPKJDPu92iSLRPYQQ/KuQQ==" spinCount="100000" sheet="1" objects="1" scenarios="1"/>
  <mergeCells count="1">
    <mergeCell ref="A1:B1"/>
  </mergeCells>
  <conditionalFormatting sqref="A8:A37">
    <cfRule type="cellIs" dxfId="203" priority="5" operator="between">
      <formula>-0.1</formula>
      <formula>0</formula>
    </cfRule>
  </conditionalFormatting>
  <conditionalFormatting sqref="C7:E7">
    <cfRule type="cellIs" dxfId="202" priority="4" operator="between">
      <formula>-0.1</formula>
      <formula>0</formula>
    </cfRule>
  </conditionalFormatting>
  <conditionalFormatting sqref="H7:K7">
    <cfRule type="cellIs" dxfId="201" priority="3" operator="between">
      <formula>-0.1</formula>
      <formula>0</formula>
    </cfRule>
  </conditionalFormatting>
  <conditionalFormatting sqref="B7">
    <cfRule type="cellIs" dxfId="200" priority="2" operator="between">
      <formula>-0.1</formula>
      <formula>0</formula>
    </cfRule>
  </conditionalFormatting>
  <conditionalFormatting sqref="G7">
    <cfRule type="cellIs" dxfId="199" priority="1" operator="between">
      <formula>-0.1</formula>
      <formula>0</formula>
    </cfRule>
  </conditionalFormatting>
  <pageMargins left="0.7" right="0.7" top="0.75" bottom="0.75" header="0.3" footer="0.3"/>
  <pageSetup paperSize="9" scale="77"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5">
    <pageSetUpPr fitToPage="1"/>
  </sheetPr>
  <dimension ref="A1:J38"/>
  <sheetViews>
    <sheetView showGridLines="0" showZeros="0" zoomScale="85" zoomScaleNormal="85" workbookViewId="0">
      <selection activeCell="A77" sqref="A77"/>
    </sheetView>
  </sheetViews>
  <sheetFormatPr defaultColWidth="16.7109375" defaultRowHeight="16.5" customHeight="1" x14ac:dyDescent="0.25"/>
  <cols>
    <col min="1" max="2" width="16.7109375" style="41"/>
    <col min="3" max="3" width="16.7109375" style="41" customWidth="1"/>
    <col min="4" max="16384" width="16.7109375" style="41"/>
  </cols>
  <sheetData>
    <row r="1" spans="1:10" ht="16.5" customHeight="1" x14ac:dyDescent="0.25">
      <c r="A1" s="168" t="s">
        <v>69</v>
      </c>
      <c r="B1" s="168"/>
      <c r="C1" s="40"/>
    </row>
    <row r="2" spans="1:10" ht="16.5" customHeight="1" x14ac:dyDescent="0.3">
      <c r="A2" s="4" t="str">
        <f>'Table of Contents'!A59&amp;", "&amp;'Table of Contents'!A3</f>
        <v>Total Number of AIF Funds, 2017:Q2</v>
      </c>
      <c r="B2" s="1"/>
      <c r="C2" s="42"/>
      <c r="D2" s="43"/>
    </row>
    <row r="3" spans="1:10" ht="16.5" customHeight="1" x14ac:dyDescent="0.3">
      <c r="A3" s="2"/>
      <c r="B3" s="1"/>
      <c r="C3" s="42"/>
    </row>
    <row r="4" spans="1:10" ht="16.5" customHeight="1" x14ac:dyDescent="0.25">
      <c r="A4" s="42"/>
      <c r="B4" s="42"/>
      <c r="C4" s="42"/>
    </row>
    <row r="5" spans="1:10" ht="16.5" customHeight="1" x14ac:dyDescent="0.25">
      <c r="A5" s="42"/>
      <c r="B5" s="42"/>
      <c r="C5" s="42"/>
    </row>
    <row r="6" spans="1:10" ht="16.5" customHeight="1" x14ac:dyDescent="0.3">
      <c r="A6" s="44"/>
      <c r="B6" s="51" t="s">
        <v>180</v>
      </c>
      <c r="C6" s="51"/>
      <c r="D6" s="51"/>
      <c r="E6" s="51"/>
      <c r="F6" s="51"/>
      <c r="G6" s="51"/>
      <c r="H6" s="51"/>
      <c r="I6" s="51"/>
      <c r="J6" s="51"/>
    </row>
    <row r="7" spans="1:10" ht="16.5" customHeight="1" thickBot="1" x14ac:dyDescent="0.35">
      <c r="A7" s="38"/>
      <c r="B7" s="158" t="s">
        <v>80</v>
      </c>
      <c r="C7" s="159" t="s">
        <v>83</v>
      </c>
      <c r="D7" s="159" t="s">
        <v>86</v>
      </c>
      <c r="E7" s="159" t="s">
        <v>87</v>
      </c>
      <c r="F7" s="159" t="s">
        <v>142</v>
      </c>
      <c r="G7" s="159" t="s">
        <v>143</v>
      </c>
      <c r="H7" s="159" t="s">
        <v>81</v>
      </c>
      <c r="I7" s="159" t="s">
        <v>144</v>
      </c>
      <c r="J7" s="159" t="s">
        <v>85</v>
      </c>
    </row>
    <row r="8" spans="1:10" ht="16.5" customHeight="1" x14ac:dyDescent="0.3">
      <c r="A8" s="46" t="s">
        <v>223</v>
      </c>
      <c r="B8" s="73">
        <v>1026</v>
      </c>
      <c r="C8" s="74">
        <v>75</v>
      </c>
      <c r="D8" s="73">
        <v>211</v>
      </c>
      <c r="E8" s="73">
        <v>686</v>
      </c>
      <c r="F8" s="73">
        <v>0</v>
      </c>
      <c r="G8" s="73">
        <v>29</v>
      </c>
      <c r="H8" s="73">
        <v>8</v>
      </c>
      <c r="I8" s="131">
        <v>11</v>
      </c>
      <c r="J8" s="75">
        <v>6</v>
      </c>
    </row>
    <row r="9" spans="1:10" ht="16.5" customHeight="1" x14ac:dyDescent="0.3">
      <c r="A9" s="46" t="s">
        <v>224</v>
      </c>
      <c r="B9" s="64">
        <v>513</v>
      </c>
      <c r="C9" s="71">
        <v>55</v>
      </c>
      <c r="D9" s="64">
        <v>33</v>
      </c>
      <c r="E9" s="64">
        <v>62</v>
      </c>
      <c r="F9" s="64">
        <v>2</v>
      </c>
      <c r="G9" s="64">
        <v>337</v>
      </c>
      <c r="H9" s="64">
        <v>0</v>
      </c>
      <c r="I9" s="130">
        <v>0</v>
      </c>
      <c r="J9" s="72">
        <v>24</v>
      </c>
    </row>
    <row r="10" spans="1:10" ht="16.5" customHeight="1" x14ac:dyDescent="0.3">
      <c r="A10" s="46" t="s">
        <v>225</v>
      </c>
      <c r="B10" s="73">
        <v>2</v>
      </c>
      <c r="C10" s="74">
        <v>0</v>
      </c>
      <c r="D10" s="73">
        <v>0</v>
      </c>
      <c r="E10" s="73">
        <v>2</v>
      </c>
      <c r="F10" s="73">
        <v>0</v>
      </c>
      <c r="G10" s="73">
        <v>0</v>
      </c>
      <c r="H10" s="73">
        <v>0</v>
      </c>
      <c r="I10" s="131">
        <v>0</v>
      </c>
      <c r="J10" s="75">
        <v>0</v>
      </c>
    </row>
    <row r="11" spans="1:10" ht="16.5" customHeight="1" x14ac:dyDescent="0.3">
      <c r="A11" s="46" t="s">
        <v>226</v>
      </c>
      <c r="B11" s="64">
        <v>39</v>
      </c>
      <c r="C11" s="71">
        <v>0</v>
      </c>
      <c r="D11" s="64">
        <v>0</v>
      </c>
      <c r="E11" s="64">
        <v>0</v>
      </c>
      <c r="F11" s="64">
        <v>0</v>
      </c>
      <c r="G11" s="64">
        <v>0</v>
      </c>
      <c r="H11" s="64">
        <v>0</v>
      </c>
      <c r="I11" s="130">
        <v>1</v>
      </c>
      <c r="J11" s="72">
        <v>38</v>
      </c>
    </row>
    <row r="12" spans="1:10" ht="16.5" customHeight="1" x14ac:dyDescent="0.3">
      <c r="A12" s="46" t="s">
        <v>227</v>
      </c>
      <c r="B12" s="73">
        <v>178</v>
      </c>
      <c r="C12" s="74">
        <v>26</v>
      </c>
      <c r="D12" s="73">
        <v>8</v>
      </c>
      <c r="E12" s="73">
        <v>44</v>
      </c>
      <c r="F12" s="73">
        <v>0</v>
      </c>
      <c r="G12" s="73">
        <v>0</v>
      </c>
      <c r="H12" s="73">
        <v>0</v>
      </c>
      <c r="I12" s="131">
        <v>36</v>
      </c>
      <c r="J12" s="75">
        <v>64</v>
      </c>
    </row>
    <row r="13" spans="1:10" ht="16.5" customHeight="1" x14ac:dyDescent="0.3">
      <c r="A13" s="46" t="s">
        <v>228</v>
      </c>
      <c r="B13" s="64">
        <v>3</v>
      </c>
      <c r="C13" s="71">
        <v>0</v>
      </c>
      <c r="D13" s="64">
        <v>0</v>
      </c>
      <c r="E13" s="64">
        <v>0</v>
      </c>
      <c r="F13" s="64">
        <v>0</v>
      </c>
      <c r="G13" s="64">
        <v>0</v>
      </c>
      <c r="H13" s="64">
        <v>0</v>
      </c>
      <c r="I13" s="130">
        <v>3</v>
      </c>
      <c r="J13" s="72">
        <v>0</v>
      </c>
    </row>
    <row r="14" spans="1:10" ht="16.5" customHeight="1" x14ac:dyDescent="0.3">
      <c r="A14" s="46" t="s">
        <v>229</v>
      </c>
      <c r="B14" s="73">
        <v>378</v>
      </c>
      <c r="C14" s="74">
        <v>161</v>
      </c>
      <c r="D14" s="73">
        <v>126</v>
      </c>
      <c r="E14" s="73">
        <v>60</v>
      </c>
      <c r="F14" s="73">
        <v>3</v>
      </c>
      <c r="G14" s="73">
        <v>0</v>
      </c>
      <c r="H14" s="73">
        <v>3</v>
      </c>
      <c r="I14" s="131">
        <v>0</v>
      </c>
      <c r="J14" s="75">
        <v>25</v>
      </c>
    </row>
    <row r="15" spans="1:10" ht="16.5" customHeight="1" x14ac:dyDescent="0.3">
      <c r="A15" s="46" t="s">
        <v>230</v>
      </c>
      <c r="B15" s="64">
        <v>110</v>
      </c>
      <c r="C15" s="71">
        <v>39</v>
      </c>
      <c r="D15" s="64">
        <v>22</v>
      </c>
      <c r="E15" s="64">
        <v>21</v>
      </c>
      <c r="F15" s="64">
        <v>1</v>
      </c>
      <c r="G15" s="64">
        <v>2</v>
      </c>
      <c r="H15" s="64">
        <v>0</v>
      </c>
      <c r="I15" s="130">
        <v>1</v>
      </c>
      <c r="J15" s="72">
        <v>24</v>
      </c>
    </row>
    <row r="16" spans="1:10" ht="16.5" customHeight="1" x14ac:dyDescent="0.3">
      <c r="A16" s="46" t="s">
        <v>231</v>
      </c>
      <c r="B16" s="73">
        <v>7782</v>
      </c>
      <c r="C16" s="74">
        <v>617</v>
      </c>
      <c r="D16" s="73">
        <v>532</v>
      </c>
      <c r="E16" s="73">
        <v>1871</v>
      </c>
      <c r="F16" s="73">
        <v>85</v>
      </c>
      <c r="G16" s="73">
        <v>268</v>
      </c>
      <c r="H16" s="73">
        <v>0</v>
      </c>
      <c r="I16" s="131">
        <v>440</v>
      </c>
      <c r="J16" s="75">
        <v>3969</v>
      </c>
    </row>
    <row r="17" spans="1:10" ht="16.5" customHeight="1" x14ac:dyDescent="0.3">
      <c r="A17" s="46" t="s">
        <v>232</v>
      </c>
      <c r="B17" s="64">
        <v>4306</v>
      </c>
      <c r="C17" s="71">
        <v>186</v>
      </c>
      <c r="D17" s="64">
        <v>645</v>
      </c>
      <c r="E17" s="64">
        <v>2702</v>
      </c>
      <c r="F17" s="64">
        <v>2</v>
      </c>
      <c r="G17" s="64">
        <v>0</v>
      </c>
      <c r="H17" s="64">
        <v>22</v>
      </c>
      <c r="I17" s="130">
        <v>431</v>
      </c>
      <c r="J17" s="72">
        <v>318</v>
      </c>
    </row>
    <row r="18" spans="1:10" ht="16.5" customHeight="1" x14ac:dyDescent="0.3">
      <c r="A18" s="46" t="s">
        <v>233</v>
      </c>
      <c r="B18" s="73">
        <v>7</v>
      </c>
      <c r="C18" s="74">
        <v>0</v>
      </c>
      <c r="D18" s="73">
        <v>0</v>
      </c>
      <c r="E18" s="73">
        <v>0</v>
      </c>
      <c r="F18" s="73">
        <v>0</v>
      </c>
      <c r="G18" s="73">
        <v>0</v>
      </c>
      <c r="H18" s="73">
        <v>0</v>
      </c>
      <c r="I18" s="131">
        <v>5</v>
      </c>
      <c r="J18" s="75">
        <v>2</v>
      </c>
    </row>
    <row r="19" spans="1:10" ht="16.5" customHeight="1" x14ac:dyDescent="0.3">
      <c r="A19" s="46" t="s">
        <v>234</v>
      </c>
      <c r="B19" s="64">
        <v>564</v>
      </c>
      <c r="C19" s="71">
        <v>83</v>
      </c>
      <c r="D19" s="64">
        <v>51</v>
      </c>
      <c r="E19" s="64">
        <v>99</v>
      </c>
      <c r="F19" s="64">
        <v>48</v>
      </c>
      <c r="G19" s="64">
        <v>76</v>
      </c>
      <c r="H19" s="64">
        <v>145</v>
      </c>
      <c r="I19" s="130">
        <v>36</v>
      </c>
      <c r="J19" s="72">
        <v>26</v>
      </c>
    </row>
    <row r="20" spans="1:10" ht="16.5" customHeight="1" x14ac:dyDescent="0.3">
      <c r="A20" s="46" t="s">
        <v>235</v>
      </c>
      <c r="B20" s="73">
        <v>2475</v>
      </c>
      <c r="C20" s="74">
        <v>0</v>
      </c>
      <c r="D20" s="73">
        <v>0</v>
      </c>
      <c r="E20" s="73">
        <v>0</v>
      </c>
      <c r="F20" s="73">
        <v>8</v>
      </c>
      <c r="G20" s="73">
        <v>0</v>
      </c>
      <c r="H20" s="73">
        <v>0</v>
      </c>
      <c r="I20" s="131">
        <v>222</v>
      </c>
      <c r="J20" s="75">
        <v>2245</v>
      </c>
    </row>
    <row r="21" spans="1:10" ht="16.5" customHeight="1" x14ac:dyDescent="0.3">
      <c r="A21" s="46" t="s">
        <v>236</v>
      </c>
      <c r="B21" s="64">
        <v>541</v>
      </c>
      <c r="C21" s="71">
        <v>0</v>
      </c>
      <c r="D21" s="64">
        <v>0</v>
      </c>
      <c r="E21" s="64">
        <v>0</v>
      </c>
      <c r="F21" s="64">
        <v>0</v>
      </c>
      <c r="G21" s="64">
        <v>0</v>
      </c>
      <c r="H21" s="64">
        <v>18</v>
      </c>
      <c r="I21" s="130">
        <v>292</v>
      </c>
      <c r="J21" s="72">
        <v>231</v>
      </c>
    </row>
    <row r="22" spans="1:10" ht="16.5" customHeight="1" x14ac:dyDescent="0.3">
      <c r="A22" s="46" t="s">
        <v>237</v>
      </c>
      <c r="B22" s="73">
        <v>506</v>
      </c>
      <c r="C22" s="74">
        <v>57</v>
      </c>
      <c r="D22" s="73">
        <v>31</v>
      </c>
      <c r="E22" s="73">
        <v>75</v>
      </c>
      <c r="F22" s="73">
        <v>1</v>
      </c>
      <c r="G22" s="73">
        <v>0</v>
      </c>
      <c r="H22" s="73">
        <v>23</v>
      </c>
      <c r="I22" s="131">
        <v>4</v>
      </c>
      <c r="J22" s="75">
        <v>315</v>
      </c>
    </row>
    <row r="23" spans="1:10" ht="16.5" customHeight="1" x14ac:dyDescent="0.3">
      <c r="A23" s="46" t="s">
        <v>238</v>
      </c>
      <c r="B23" s="64">
        <v>4708</v>
      </c>
      <c r="C23" s="71">
        <v>393</v>
      </c>
      <c r="D23" s="64">
        <v>635</v>
      </c>
      <c r="E23" s="64">
        <v>1226</v>
      </c>
      <c r="F23" s="64">
        <v>68</v>
      </c>
      <c r="G23" s="64">
        <v>0</v>
      </c>
      <c r="H23" s="64">
        <v>0</v>
      </c>
      <c r="I23" s="130">
        <v>333</v>
      </c>
      <c r="J23" s="72">
        <v>2053</v>
      </c>
    </row>
    <row r="24" spans="1:10" ht="16.5" customHeight="1" x14ac:dyDescent="0.3">
      <c r="A24" s="46" t="s">
        <v>239</v>
      </c>
      <c r="B24" s="73">
        <v>570</v>
      </c>
      <c r="C24" s="74">
        <v>92</v>
      </c>
      <c r="D24" s="73">
        <v>36</v>
      </c>
      <c r="E24" s="73">
        <v>27</v>
      </c>
      <c r="F24" s="73">
        <v>0</v>
      </c>
      <c r="G24" s="73">
        <v>0</v>
      </c>
      <c r="H24" s="73">
        <v>4</v>
      </c>
      <c r="I24" s="131">
        <v>32</v>
      </c>
      <c r="J24" s="75">
        <v>379</v>
      </c>
    </row>
    <row r="25" spans="1:10" ht="16.5" customHeight="1" x14ac:dyDescent="0.3">
      <c r="A25" s="46" t="s">
        <v>240</v>
      </c>
      <c r="B25" s="64">
        <v>1730</v>
      </c>
      <c r="C25" s="71">
        <v>322</v>
      </c>
      <c r="D25" s="64">
        <v>230</v>
      </c>
      <c r="E25" s="64">
        <v>96</v>
      </c>
      <c r="F25" s="64">
        <v>0</v>
      </c>
      <c r="G25" s="64">
        <v>0</v>
      </c>
      <c r="H25" s="64">
        <v>0</v>
      </c>
      <c r="I25" s="130">
        <v>540</v>
      </c>
      <c r="J25" s="72">
        <v>542</v>
      </c>
    </row>
    <row r="26" spans="1:10" ht="16.5" customHeight="1" x14ac:dyDescent="0.3">
      <c r="A26" s="46" t="s">
        <v>241</v>
      </c>
      <c r="B26" s="73">
        <v>0</v>
      </c>
      <c r="C26" s="74">
        <v>0</v>
      </c>
      <c r="D26" s="73">
        <v>0</v>
      </c>
      <c r="E26" s="73">
        <v>0</v>
      </c>
      <c r="F26" s="73">
        <v>0</v>
      </c>
      <c r="G26" s="73">
        <v>0</v>
      </c>
      <c r="H26" s="73">
        <v>0</v>
      </c>
      <c r="I26" s="131">
        <v>0</v>
      </c>
      <c r="J26" s="75">
        <v>0</v>
      </c>
    </row>
    <row r="27" spans="1:10" ht="16.5" customHeight="1" x14ac:dyDescent="0.3">
      <c r="A27" s="46" t="s">
        <v>242</v>
      </c>
      <c r="B27" s="64">
        <v>553</v>
      </c>
      <c r="C27" s="71">
        <v>91</v>
      </c>
      <c r="D27" s="64">
        <v>65</v>
      </c>
      <c r="E27" s="64">
        <v>85</v>
      </c>
      <c r="F27" s="64">
        <v>15</v>
      </c>
      <c r="G27" s="64">
        <v>0</v>
      </c>
      <c r="H27" s="64">
        <v>87</v>
      </c>
      <c r="I27" s="130">
        <v>21</v>
      </c>
      <c r="J27" s="72">
        <v>189</v>
      </c>
    </row>
    <row r="28" spans="1:10" ht="16.5" customHeight="1" x14ac:dyDescent="0.3">
      <c r="A28" s="46" t="s">
        <v>243</v>
      </c>
      <c r="B28" s="73">
        <v>273</v>
      </c>
      <c r="C28" s="74">
        <v>1</v>
      </c>
      <c r="D28" s="73">
        <v>2</v>
      </c>
      <c r="E28" s="73">
        <v>4</v>
      </c>
      <c r="F28" s="73">
        <v>2</v>
      </c>
      <c r="G28" s="73">
        <v>5</v>
      </c>
      <c r="H28" s="73">
        <v>3</v>
      </c>
      <c r="I28" s="131">
        <v>230</v>
      </c>
      <c r="J28" s="75">
        <v>26</v>
      </c>
    </row>
    <row r="29" spans="1:10" ht="16.5" customHeight="1" x14ac:dyDescent="0.3">
      <c r="A29" s="46" t="s">
        <v>244</v>
      </c>
      <c r="B29" s="64">
        <v>24</v>
      </c>
      <c r="C29" s="71">
        <v>5</v>
      </c>
      <c r="D29" s="64">
        <v>0</v>
      </c>
      <c r="E29" s="64">
        <v>1</v>
      </c>
      <c r="F29" s="64">
        <v>0</v>
      </c>
      <c r="G29" s="64">
        <v>0</v>
      </c>
      <c r="H29" s="64">
        <v>7</v>
      </c>
      <c r="I29" s="130">
        <v>0</v>
      </c>
      <c r="J29" s="72">
        <v>11</v>
      </c>
    </row>
    <row r="30" spans="1:10" ht="16.5" customHeight="1" x14ac:dyDescent="0.3">
      <c r="A30" s="46" t="s">
        <v>245</v>
      </c>
      <c r="B30" s="73">
        <v>18</v>
      </c>
      <c r="C30" s="74">
        <v>1</v>
      </c>
      <c r="D30" s="73">
        <v>2</v>
      </c>
      <c r="E30" s="73">
        <v>8</v>
      </c>
      <c r="F30" s="73">
        <v>1</v>
      </c>
      <c r="G30" s="73">
        <v>0</v>
      </c>
      <c r="H30" s="73">
        <v>0</v>
      </c>
      <c r="I30" s="131">
        <v>6</v>
      </c>
      <c r="J30" s="75">
        <v>0</v>
      </c>
    </row>
    <row r="31" spans="1:10" ht="16.5" customHeight="1" x14ac:dyDescent="0.3">
      <c r="A31" s="46" t="s">
        <v>246</v>
      </c>
      <c r="B31" s="64">
        <v>14</v>
      </c>
      <c r="C31" s="71">
        <v>0</v>
      </c>
      <c r="D31" s="64">
        <v>0</v>
      </c>
      <c r="E31" s="64">
        <v>0</v>
      </c>
      <c r="F31" s="64">
        <v>0</v>
      </c>
      <c r="G31" s="64">
        <v>0</v>
      </c>
      <c r="H31" s="64">
        <v>0</v>
      </c>
      <c r="I31" s="130">
        <v>3</v>
      </c>
      <c r="J31" s="72">
        <v>11</v>
      </c>
    </row>
    <row r="32" spans="1:10" ht="16.5" customHeight="1" x14ac:dyDescent="0.3">
      <c r="A32" s="46" t="s">
        <v>247</v>
      </c>
      <c r="B32" s="73">
        <v>710</v>
      </c>
      <c r="C32" s="74">
        <v>91</v>
      </c>
      <c r="D32" s="73">
        <v>232</v>
      </c>
      <c r="E32" s="73">
        <v>41</v>
      </c>
      <c r="F32" s="73">
        <v>0</v>
      </c>
      <c r="G32" s="73">
        <v>269</v>
      </c>
      <c r="H32" s="73">
        <v>14</v>
      </c>
      <c r="I32" s="131">
        <v>3</v>
      </c>
      <c r="J32" s="75">
        <v>60</v>
      </c>
    </row>
    <row r="33" spans="1:10" ht="16.5" customHeight="1" x14ac:dyDescent="0.3">
      <c r="A33" s="46" t="s">
        <v>248</v>
      </c>
      <c r="B33" s="64">
        <v>93</v>
      </c>
      <c r="C33" s="71">
        <v>40</v>
      </c>
      <c r="D33" s="64">
        <v>4</v>
      </c>
      <c r="E33" s="64">
        <v>33</v>
      </c>
      <c r="F33" s="64">
        <v>1</v>
      </c>
      <c r="G33" s="64">
        <v>0</v>
      </c>
      <c r="H33" s="64">
        <v>11</v>
      </c>
      <c r="I33" s="130">
        <v>0</v>
      </c>
      <c r="J33" s="72">
        <v>4</v>
      </c>
    </row>
    <row r="34" spans="1:10" ht="16.5" customHeight="1" x14ac:dyDescent="0.3">
      <c r="A34" s="46" t="s">
        <v>249</v>
      </c>
      <c r="B34" s="73">
        <v>160</v>
      </c>
      <c r="C34" s="74">
        <v>0</v>
      </c>
      <c r="D34" s="73">
        <v>0</v>
      </c>
      <c r="E34" s="73">
        <v>0</v>
      </c>
      <c r="F34" s="73">
        <v>0</v>
      </c>
      <c r="G34" s="73">
        <v>0</v>
      </c>
      <c r="H34" s="73">
        <v>0</v>
      </c>
      <c r="I34" s="131">
        <v>33</v>
      </c>
      <c r="J34" s="75">
        <v>127</v>
      </c>
    </row>
    <row r="35" spans="1:10" ht="16.5" customHeight="1" x14ac:dyDescent="0.3">
      <c r="A35" s="46" t="s">
        <v>250</v>
      </c>
      <c r="B35" s="64">
        <v>51</v>
      </c>
      <c r="C35" s="71">
        <v>0</v>
      </c>
      <c r="D35" s="64">
        <v>0</v>
      </c>
      <c r="E35" s="64">
        <v>0</v>
      </c>
      <c r="F35" s="64">
        <v>0</v>
      </c>
      <c r="G35" s="64">
        <v>0</v>
      </c>
      <c r="H35" s="64">
        <v>0</v>
      </c>
      <c r="I35" s="130">
        <v>32</v>
      </c>
      <c r="J35" s="72">
        <v>19</v>
      </c>
    </row>
    <row r="36" spans="1:10" ht="16.5" customHeight="1" x14ac:dyDescent="0.3">
      <c r="A36" s="46" t="s">
        <v>251</v>
      </c>
      <c r="B36" s="73">
        <v>988</v>
      </c>
      <c r="C36" s="74">
        <v>87</v>
      </c>
      <c r="D36" s="73">
        <v>20</v>
      </c>
      <c r="E36" s="73">
        <v>360</v>
      </c>
      <c r="F36" s="73">
        <v>3</v>
      </c>
      <c r="G36" s="73">
        <v>6</v>
      </c>
      <c r="H36" s="73">
        <v>14</v>
      </c>
      <c r="I36" s="131">
        <v>30</v>
      </c>
      <c r="J36" s="75">
        <v>468</v>
      </c>
    </row>
    <row r="37" spans="1:10" ht="16.5" customHeight="1" x14ac:dyDescent="0.3">
      <c r="A37" s="47" t="s">
        <v>77</v>
      </c>
      <c r="B37" s="67">
        <v>28322</v>
      </c>
      <c r="C37" s="76">
        <v>2422</v>
      </c>
      <c r="D37" s="67">
        <v>2885</v>
      </c>
      <c r="E37" s="67">
        <v>7503</v>
      </c>
      <c r="F37" s="67">
        <v>240</v>
      </c>
      <c r="G37" s="67">
        <v>992</v>
      </c>
      <c r="H37" s="67">
        <v>359</v>
      </c>
      <c r="I37" s="132">
        <v>2745</v>
      </c>
      <c r="J37" s="77">
        <v>11176</v>
      </c>
    </row>
    <row r="38" spans="1:10" ht="16.5" customHeight="1" x14ac:dyDescent="0.25">
      <c r="A38" s="44"/>
      <c r="B38" s="44"/>
      <c r="C38" s="44"/>
      <c r="D38" s="44"/>
      <c r="E38" s="44"/>
      <c r="F38" s="44"/>
      <c r="G38" s="44"/>
      <c r="H38" s="48"/>
    </row>
  </sheetData>
  <sheetProtection algorithmName="SHA-512" hashValue="hOipOiNGNVqieOI0SJSWagU4hSEkC6iXzP8EhOxiD0DjzOFgfnLXWugMIvlY3HxrC89kb8aXYsBpSUTrgMe5kA==" saltValue="DZm9QGj5R4Oa0swcUO3hVw==" spinCount="100000" sheet="1" objects="1" scenarios="1"/>
  <mergeCells count="1">
    <mergeCell ref="A1:B1"/>
  </mergeCells>
  <conditionalFormatting sqref="A8:A37">
    <cfRule type="cellIs" dxfId="198" priority="3" operator="between">
      <formula>-0.1</formula>
      <formula>0</formula>
    </cfRule>
  </conditionalFormatting>
  <conditionalFormatting sqref="C7:J7">
    <cfRule type="cellIs" dxfId="197" priority="2" operator="between">
      <formula>-0.1</formula>
      <formula>0</formula>
    </cfRule>
  </conditionalFormatting>
  <conditionalFormatting sqref="B7">
    <cfRule type="cellIs" dxfId="196" priority="1" operator="between">
      <formula>-0.1</formula>
      <formula>0</formula>
    </cfRule>
  </conditionalFormatting>
  <pageMargins left="0.7" right="0.7" top="0.75" bottom="0.75" header="0.3" footer="0.3"/>
  <pageSetup paperSize="9" scale="78"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6">
    <pageSetUpPr fitToPage="1"/>
  </sheetPr>
  <dimension ref="A1:M39"/>
  <sheetViews>
    <sheetView showGridLines="0" showZeros="0" zoomScale="85" zoomScaleNormal="85" workbookViewId="0">
      <selection activeCell="A77" sqref="A77"/>
    </sheetView>
  </sheetViews>
  <sheetFormatPr defaultColWidth="16.7109375" defaultRowHeight="16.5" customHeight="1" x14ac:dyDescent="0.3"/>
  <cols>
    <col min="1" max="10" width="16.7109375" style="1"/>
    <col min="11" max="11" width="1.140625" style="54" customWidth="1"/>
    <col min="12" max="16384" width="16.7109375" style="1"/>
  </cols>
  <sheetData>
    <row r="1" spans="1:13" ht="16.5" customHeight="1" x14ac:dyDescent="0.3">
      <c r="A1" s="168" t="s">
        <v>70</v>
      </c>
      <c r="B1" s="168"/>
      <c r="C1" s="6"/>
      <c r="D1" s="6"/>
      <c r="E1" s="6"/>
      <c r="F1" s="6"/>
      <c r="G1" s="6"/>
      <c r="H1" s="6"/>
      <c r="I1" s="6"/>
      <c r="J1" s="6"/>
    </row>
    <row r="2" spans="1:13" ht="16.5" customHeight="1" x14ac:dyDescent="0.3">
      <c r="A2" s="4" t="str">
        <f>'Table of Contents'!A60&amp;", "&amp;'Table of Contents'!A3</f>
        <v>Total Number of AIF Other Funds, 2017:Q2</v>
      </c>
      <c r="C2" s="6"/>
      <c r="D2" s="6"/>
      <c r="E2" s="6"/>
      <c r="F2" s="6"/>
      <c r="G2" s="6"/>
      <c r="H2" s="6"/>
      <c r="I2" s="6"/>
      <c r="J2" s="6"/>
    </row>
    <row r="3" spans="1:13" ht="16.5" customHeight="1" x14ac:dyDescent="0.3">
      <c r="A3" s="2"/>
      <c r="C3" s="6"/>
      <c r="D3" s="6"/>
      <c r="E3" s="6"/>
      <c r="F3" s="6"/>
      <c r="G3" s="6"/>
      <c r="H3" s="6"/>
      <c r="I3" s="6"/>
      <c r="J3" s="6"/>
    </row>
    <row r="4" spans="1:13" ht="16.5" customHeight="1" x14ac:dyDescent="0.3">
      <c r="A4" s="2"/>
      <c r="C4" s="6"/>
      <c r="D4" s="6"/>
      <c r="E4" s="6"/>
      <c r="F4" s="6"/>
      <c r="G4" s="6"/>
      <c r="H4" s="6"/>
      <c r="I4" s="6"/>
      <c r="J4" s="6"/>
    </row>
    <row r="5" spans="1:13" ht="16.5" customHeight="1" x14ac:dyDescent="0.3">
      <c r="A5" s="39"/>
      <c r="C5" s="39"/>
      <c r="D5" s="39"/>
      <c r="E5" s="39"/>
      <c r="F5" s="39"/>
      <c r="G5" s="39"/>
      <c r="H5" s="39"/>
      <c r="I5" s="39"/>
      <c r="J5" s="39"/>
    </row>
    <row r="6" spans="1:13" ht="16.5" customHeight="1" x14ac:dyDescent="0.3">
      <c r="A6" s="6"/>
      <c r="B6" s="51" t="s">
        <v>194</v>
      </c>
      <c r="C6" s="51"/>
      <c r="D6" s="51"/>
      <c r="E6" s="51"/>
      <c r="F6" s="51"/>
      <c r="G6" s="51"/>
      <c r="H6" s="51"/>
      <c r="I6" s="51"/>
      <c r="J6" s="51"/>
      <c r="L6" s="55" t="s">
        <v>98</v>
      </c>
      <c r="M6" s="51"/>
    </row>
    <row r="7" spans="1:13" ht="16.5" customHeight="1" thickBot="1" x14ac:dyDescent="0.35">
      <c r="A7" s="39"/>
      <c r="B7" s="158" t="s">
        <v>80</v>
      </c>
      <c r="C7" s="159" t="s">
        <v>88</v>
      </c>
      <c r="D7" s="159" t="s">
        <v>89</v>
      </c>
      <c r="E7" s="159" t="s">
        <v>90</v>
      </c>
      <c r="F7" s="159" t="s">
        <v>91</v>
      </c>
      <c r="G7" s="159" t="s">
        <v>92</v>
      </c>
      <c r="H7" s="159" t="s">
        <v>93</v>
      </c>
      <c r="I7" s="159" t="s">
        <v>94</v>
      </c>
      <c r="J7" s="159" t="s">
        <v>85</v>
      </c>
      <c r="L7" s="159" t="s">
        <v>95</v>
      </c>
      <c r="M7" s="159" t="s">
        <v>96</v>
      </c>
    </row>
    <row r="8" spans="1:13" ht="16.5" customHeight="1" x14ac:dyDescent="0.3">
      <c r="A8" s="46" t="s">
        <v>223</v>
      </c>
      <c r="B8" s="63">
        <v>6</v>
      </c>
      <c r="C8" s="63">
        <v>0</v>
      </c>
      <c r="D8" s="63">
        <v>0</v>
      </c>
      <c r="E8" s="63">
        <v>0</v>
      </c>
      <c r="F8" s="63">
        <v>0</v>
      </c>
      <c r="G8" s="63">
        <v>0</v>
      </c>
      <c r="H8" s="63">
        <v>0</v>
      </c>
      <c r="I8" s="63">
        <v>0</v>
      </c>
      <c r="J8" s="63">
        <v>6</v>
      </c>
      <c r="K8" s="63" t="e">
        <f>#REF!</f>
        <v>#REF!</v>
      </c>
      <c r="L8" s="63">
        <v>6</v>
      </c>
      <c r="M8" s="63">
        <v>0</v>
      </c>
    </row>
    <row r="9" spans="1:13" ht="16.5" customHeight="1" x14ac:dyDescent="0.3">
      <c r="A9" s="46" t="s">
        <v>224</v>
      </c>
      <c r="B9" s="64">
        <v>24</v>
      </c>
      <c r="C9" s="64">
        <v>0</v>
      </c>
      <c r="D9" s="64">
        <v>0</v>
      </c>
      <c r="E9" s="64">
        <v>0</v>
      </c>
      <c r="F9" s="64">
        <v>21</v>
      </c>
      <c r="G9" s="64">
        <v>1</v>
      </c>
      <c r="H9" s="64">
        <v>1</v>
      </c>
      <c r="I9" s="64">
        <v>0</v>
      </c>
      <c r="J9" s="64">
        <v>1</v>
      </c>
      <c r="K9" s="69" t="e">
        <f>#REF!</f>
        <v>#REF!</v>
      </c>
      <c r="L9" s="64">
        <v>24</v>
      </c>
      <c r="M9" s="64">
        <v>1</v>
      </c>
    </row>
    <row r="10" spans="1:13" ht="16.5" customHeight="1" x14ac:dyDescent="0.3">
      <c r="A10" s="46" t="s">
        <v>225</v>
      </c>
      <c r="B10" s="63">
        <v>0</v>
      </c>
      <c r="C10" s="63">
        <v>0</v>
      </c>
      <c r="D10" s="63">
        <v>0</v>
      </c>
      <c r="E10" s="63">
        <v>0</v>
      </c>
      <c r="F10" s="63">
        <v>0</v>
      </c>
      <c r="G10" s="63">
        <v>0</v>
      </c>
      <c r="H10" s="63">
        <v>0</v>
      </c>
      <c r="I10" s="63">
        <v>0</v>
      </c>
      <c r="J10" s="63">
        <v>0</v>
      </c>
      <c r="K10" s="63" t="e">
        <f>#REF!</f>
        <v>#REF!</v>
      </c>
      <c r="L10" s="63">
        <v>0</v>
      </c>
      <c r="M10" s="63">
        <v>0</v>
      </c>
    </row>
    <row r="11" spans="1:13" ht="16.5" customHeight="1" x14ac:dyDescent="0.3">
      <c r="A11" s="46" t="s">
        <v>226</v>
      </c>
      <c r="B11" s="64">
        <v>38</v>
      </c>
      <c r="C11" s="64">
        <v>0</v>
      </c>
      <c r="D11" s="64">
        <v>0</v>
      </c>
      <c r="E11" s="64">
        <v>0</v>
      </c>
      <c r="F11" s="64">
        <v>0</v>
      </c>
      <c r="G11" s="64">
        <v>0</v>
      </c>
      <c r="H11" s="64">
        <v>0</v>
      </c>
      <c r="I11" s="64">
        <v>0</v>
      </c>
      <c r="J11" s="64">
        <v>0</v>
      </c>
      <c r="K11" s="69" t="e">
        <f>#REF!</f>
        <v>#REF!</v>
      </c>
      <c r="L11" s="64">
        <v>0</v>
      </c>
      <c r="M11" s="64">
        <v>0</v>
      </c>
    </row>
    <row r="12" spans="1:13" ht="16.5" customHeight="1" x14ac:dyDescent="0.3">
      <c r="A12" s="46" t="s">
        <v>227</v>
      </c>
      <c r="B12" s="63">
        <v>64</v>
      </c>
      <c r="C12" s="63">
        <v>0</v>
      </c>
      <c r="D12" s="63">
        <v>0</v>
      </c>
      <c r="E12" s="63">
        <v>0</v>
      </c>
      <c r="F12" s="63">
        <v>0</v>
      </c>
      <c r="G12" s="63">
        <v>0</v>
      </c>
      <c r="H12" s="63">
        <v>31</v>
      </c>
      <c r="I12" s="63">
        <v>9</v>
      </c>
      <c r="J12" s="63">
        <v>24</v>
      </c>
      <c r="K12" s="63" t="e">
        <f>#REF!</f>
        <v>#REF!</v>
      </c>
      <c r="L12" s="63">
        <v>155</v>
      </c>
      <c r="M12" s="63">
        <v>23</v>
      </c>
    </row>
    <row r="13" spans="1:13" ht="16.5" customHeight="1" x14ac:dyDescent="0.3">
      <c r="A13" s="46" t="s">
        <v>228</v>
      </c>
      <c r="B13" s="64">
        <v>0</v>
      </c>
      <c r="C13" s="64">
        <v>0</v>
      </c>
      <c r="D13" s="64">
        <v>0</v>
      </c>
      <c r="E13" s="64">
        <v>0</v>
      </c>
      <c r="F13" s="64">
        <v>0</v>
      </c>
      <c r="G13" s="64">
        <v>0</v>
      </c>
      <c r="H13" s="64">
        <v>0</v>
      </c>
      <c r="I13" s="64">
        <v>0</v>
      </c>
      <c r="J13" s="64">
        <v>0</v>
      </c>
      <c r="K13" s="69" t="e">
        <f>#REF!</f>
        <v>#REF!</v>
      </c>
      <c r="L13" s="64">
        <v>0</v>
      </c>
      <c r="M13" s="64">
        <v>0</v>
      </c>
    </row>
    <row r="14" spans="1:13" ht="16.5" customHeight="1" x14ac:dyDescent="0.3">
      <c r="A14" s="46" t="s">
        <v>229</v>
      </c>
      <c r="B14" s="63">
        <v>25</v>
      </c>
      <c r="C14" s="63">
        <v>0</v>
      </c>
      <c r="D14" s="63">
        <v>0</v>
      </c>
      <c r="E14" s="63">
        <v>0</v>
      </c>
      <c r="F14" s="63">
        <v>0</v>
      </c>
      <c r="G14" s="63">
        <v>1</v>
      </c>
      <c r="H14" s="63">
        <v>6</v>
      </c>
      <c r="I14" s="63">
        <v>12</v>
      </c>
      <c r="J14" s="63">
        <v>6</v>
      </c>
      <c r="K14" s="63" t="e">
        <f>#REF!</f>
        <v>#REF!</v>
      </c>
      <c r="L14" s="63">
        <v>0</v>
      </c>
      <c r="M14" s="63">
        <v>0</v>
      </c>
    </row>
    <row r="15" spans="1:13" ht="16.5" customHeight="1" x14ac:dyDescent="0.3">
      <c r="A15" s="46" t="s">
        <v>230</v>
      </c>
      <c r="B15" s="64">
        <v>24</v>
      </c>
      <c r="C15" s="64">
        <v>0</v>
      </c>
      <c r="D15" s="64">
        <v>0</v>
      </c>
      <c r="E15" s="64">
        <v>0</v>
      </c>
      <c r="F15" s="64">
        <v>0</v>
      </c>
      <c r="G15" s="64">
        <v>0</v>
      </c>
      <c r="H15" s="64">
        <v>0</v>
      </c>
      <c r="I15" s="64">
        <v>0</v>
      </c>
      <c r="J15" s="64">
        <v>0</v>
      </c>
      <c r="K15" s="69" t="e">
        <f>#REF!</f>
        <v>#REF!</v>
      </c>
      <c r="L15" s="64">
        <v>0</v>
      </c>
      <c r="M15" s="64">
        <v>0</v>
      </c>
    </row>
    <row r="16" spans="1:13" ht="16.5" customHeight="1" x14ac:dyDescent="0.3">
      <c r="A16" s="46" t="s">
        <v>231</v>
      </c>
      <c r="B16" s="63">
        <v>3969</v>
      </c>
      <c r="C16" s="63">
        <v>0</v>
      </c>
      <c r="D16" s="63">
        <v>0</v>
      </c>
      <c r="E16" s="63">
        <v>0</v>
      </c>
      <c r="F16" s="63">
        <v>1900</v>
      </c>
      <c r="G16" s="63">
        <v>305</v>
      </c>
      <c r="H16" s="63">
        <v>1642</v>
      </c>
      <c r="I16" s="63">
        <v>122</v>
      </c>
      <c r="J16" s="63">
        <v>0</v>
      </c>
      <c r="K16" s="63" t="e">
        <f>#REF!</f>
        <v>#REF!</v>
      </c>
      <c r="L16" s="63">
        <v>0</v>
      </c>
      <c r="M16" s="63">
        <v>0</v>
      </c>
    </row>
    <row r="17" spans="1:13" ht="16.5" customHeight="1" x14ac:dyDescent="0.3">
      <c r="A17" s="46" t="s">
        <v>232</v>
      </c>
      <c r="B17" s="64">
        <v>318</v>
      </c>
      <c r="C17" s="64">
        <v>0</v>
      </c>
      <c r="D17" s="64">
        <v>0</v>
      </c>
      <c r="E17" s="64">
        <v>0</v>
      </c>
      <c r="F17" s="64">
        <v>0</v>
      </c>
      <c r="G17" s="64">
        <v>0</v>
      </c>
      <c r="H17" s="64">
        <v>1</v>
      </c>
      <c r="I17" s="64">
        <v>10</v>
      </c>
      <c r="J17" s="64">
        <v>307</v>
      </c>
      <c r="K17" s="69" t="e">
        <f>#REF!</f>
        <v>#REF!</v>
      </c>
      <c r="L17" s="64">
        <v>317</v>
      </c>
      <c r="M17" s="64">
        <v>1</v>
      </c>
    </row>
    <row r="18" spans="1:13" ht="16.5" customHeight="1" x14ac:dyDescent="0.3">
      <c r="A18" s="46" t="s">
        <v>233</v>
      </c>
      <c r="B18" s="63">
        <v>2</v>
      </c>
      <c r="C18" s="63">
        <v>0</v>
      </c>
      <c r="D18" s="63">
        <v>0</v>
      </c>
      <c r="E18" s="63">
        <v>0</v>
      </c>
      <c r="F18" s="63">
        <v>0</v>
      </c>
      <c r="G18" s="63">
        <v>0</v>
      </c>
      <c r="H18" s="63">
        <v>0</v>
      </c>
      <c r="I18" s="63">
        <v>0</v>
      </c>
      <c r="J18" s="63">
        <v>2</v>
      </c>
      <c r="K18" s="63" t="e">
        <f>#REF!</f>
        <v>#REF!</v>
      </c>
      <c r="L18" s="63">
        <v>0</v>
      </c>
      <c r="M18" s="63">
        <v>2</v>
      </c>
    </row>
    <row r="19" spans="1:13" ht="16.5" customHeight="1" x14ac:dyDescent="0.3">
      <c r="A19" s="46" t="s">
        <v>234</v>
      </c>
      <c r="B19" s="64">
        <v>26</v>
      </c>
      <c r="C19" s="64">
        <v>0</v>
      </c>
      <c r="D19" s="64">
        <v>0</v>
      </c>
      <c r="E19" s="64">
        <v>0</v>
      </c>
      <c r="F19" s="64">
        <v>0</v>
      </c>
      <c r="G19" s="64">
        <v>0</v>
      </c>
      <c r="H19" s="64">
        <v>0</v>
      </c>
      <c r="I19" s="64">
        <v>6</v>
      </c>
      <c r="J19" s="64">
        <v>20</v>
      </c>
      <c r="K19" s="69" t="e">
        <f>#REF!</f>
        <v>#REF!</v>
      </c>
      <c r="L19" s="64">
        <v>26</v>
      </c>
      <c r="M19" s="64">
        <v>0</v>
      </c>
    </row>
    <row r="20" spans="1:13" ht="16.5" customHeight="1" x14ac:dyDescent="0.3">
      <c r="A20" s="46" t="s">
        <v>235</v>
      </c>
      <c r="B20" s="63">
        <v>2245</v>
      </c>
      <c r="C20" s="63">
        <v>0</v>
      </c>
      <c r="D20" s="63">
        <v>0</v>
      </c>
      <c r="E20" s="63">
        <v>0</v>
      </c>
      <c r="F20" s="63">
        <v>0</v>
      </c>
      <c r="G20" s="63">
        <v>0</v>
      </c>
      <c r="H20" s="63">
        <v>0</v>
      </c>
      <c r="I20" s="63">
        <v>0</v>
      </c>
      <c r="J20" s="63">
        <v>0</v>
      </c>
      <c r="K20" s="63" t="e">
        <f>#REF!</f>
        <v>#REF!</v>
      </c>
      <c r="L20" s="63">
        <v>0</v>
      </c>
      <c r="M20" s="63">
        <v>0</v>
      </c>
    </row>
    <row r="21" spans="1:13" ht="16.5" customHeight="1" x14ac:dyDescent="0.3">
      <c r="A21" s="46" t="s">
        <v>236</v>
      </c>
      <c r="B21" s="64">
        <v>231</v>
      </c>
      <c r="C21" s="64">
        <v>0</v>
      </c>
      <c r="D21" s="64">
        <v>0</v>
      </c>
      <c r="E21" s="64">
        <v>0</v>
      </c>
      <c r="F21" s="64">
        <v>0</v>
      </c>
      <c r="G21" s="64">
        <v>0</v>
      </c>
      <c r="H21" s="64">
        <v>0</v>
      </c>
      <c r="I21" s="64">
        <v>37</v>
      </c>
      <c r="J21" s="64">
        <v>194</v>
      </c>
      <c r="K21" s="69" t="e">
        <f>#REF!</f>
        <v>#REF!</v>
      </c>
      <c r="L21" s="64">
        <v>37</v>
      </c>
      <c r="M21" s="64">
        <v>194</v>
      </c>
    </row>
    <row r="22" spans="1:13" ht="16.5" customHeight="1" x14ac:dyDescent="0.3">
      <c r="A22" s="46" t="s">
        <v>237</v>
      </c>
      <c r="B22" s="63">
        <v>315</v>
      </c>
      <c r="C22" s="63">
        <v>0</v>
      </c>
      <c r="D22" s="63">
        <v>0</v>
      </c>
      <c r="E22" s="63">
        <v>0</v>
      </c>
      <c r="F22" s="63">
        <v>0</v>
      </c>
      <c r="G22" s="63">
        <v>3</v>
      </c>
      <c r="H22" s="63">
        <v>11</v>
      </c>
      <c r="I22" s="63">
        <v>41</v>
      </c>
      <c r="J22" s="63">
        <v>260</v>
      </c>
      <c r="K22" s="63" t="e">
        <f>#REF!</f>
        <v>#REF!</v>
      </c>
      <c r="L22" s="63">
        <v>260</v>
      </c>
      <c r="M22" s="63">
        <v>0</v>
      </c>
    </row>
    <row r="23" spans="1:13" ht="16.5" customHeight="1" x14ac:dyDescent="0.3">
      <c r="A23" s="46" t="s">
        <v>238</v>
      </c>
      <c r="B23" s="64">
        <v>2053</v>
      </c>
      <c r="C23" s="64">
        <v>0</v>
      </c>
      <c r="D23" s="64">
        <v>0</v>
      </c>
      <c r="E23" s="64">
        <v>0</v>
      </c>
      <c r="F23" s="64">
        <v>0</v>
      </c>
      <c r="G23" s="64">
        <v>0</v>
      </c>
      <c r="H23" s="64">
        <v>617</v>
      </c>
      <c r="I23" s="64">
        <v>0</v>
      </c>
      <c r="J23" s="64">
        <v>1436</v>
      </c>
      <c r="K23" s="69" t="e">
        <f>#REF!</f>
        <v>#REF!</v>
      </c>
      <c r="L23" s="64">
        <v>0</v>
      </c>
      <c r="M23" s="64">
        <v>0</v>
      </c>
    </row>
    <row r="24" spans="1:13" ht="16.5" customHeight="1" x14ac:dyDescent="0.3">
      <c r="A24" s="46" t="s">
        <v>239</v>
      </c>
      <c r="B24" s="63">
        <v>379</v>
      </c>
      <c r="C24" s="63">
        <v>0</v>
      </c>
      <c r="D24" s="63">
        <v>1</v>
      </c>
      <c r="E24" s="63">
        <v>0</v>
      </c>
      <c r="F24" s="63">
        <v>0</v>
      </c>
      <c r="G24" s="63">
        <v>0</v>
      </c>
      <c r="H24" s="63">
        <v>47</v>
      </c>
      <c r="I24" s="63">
        <v>30</v>
      </c>
      <c r="J24" s="63">
        <v>301</v>
      </c>
      <c r="K24" s="63" t="e">
        <f>#REF!</f>
        <v>#REF!</v>
      </c>
      <c r="L24" s="63">
        <v>347</v>
      </c>
      <c r="M24" s="63">
        <v>32</v>
      </c>
    </row>
    <row r="25" spans="1:13" ht="16.5" customHeight="1" x14ac:dyDescent="0.3">
      <c r="A25" s="46" t="s">
        <v>240</v>
      </c>
      <c r="B25" s="64">
        <v>542</v>
      </c>
      <c r="C25" s="64">
        <v>0</v>
      </c>
      <c r="D25" s="64">
        <v>0</v>
      </c>
      <c r="E25" s="64">
        <v>0</v>
      </c>
      <c r="F25" s="64">
        <v>0</v>
      </c>
      <c r="G25" s="64">
        <v>0</v>
      </c>
      <c r="H25" s="64">
        <v>327</v>
      </c>
      <c r="I25" s="64">
        <v>63</v>
      </c>
      <c r="J25" s="64">
        <v>152</v>
      </c>
      <c r="K25" s="69" t="e">
        <f>#REF!</f>
        <v>#REF!</v>
      </c>
      <c r="L25" s="64">
        <v>0</v>
      </c>
      <c r="M25" s="64">
        <v>0</v>
      </c>
    </row>
    <row r="26" spans="1:13" ht="16.5" customHeight="1" x14ac:dyDescent="0.3">
      <c r="A26" s="46" t="s">
        <v>241</v>
      </c>
      <c r="B26" s="63">
        <v>0</v>
      </c>
      <c r="C26" s="63">
        <v>0</v>
      </c>
      <c r="D26" s="63">
        <v>0</v>
      </c>
      <c r="E26" s="63">
        <v>0</v>
      </c>
      <c r="F26" s="63">
        <v>0</v>
      </c>
      <c r="G26" s="63">
        <v>0</v>
      </c>
      <c r="H26" s="63">
        <v>0</v>
      </c>
      <c r="I26" s="63">
        <v>0</v>
      </c>
      <c r="J26" s="63">
        <v>0</v>
      </c>
      <c r="K26" s="63" t="e">
        <f>#REF!</f>
        <v>#REF!</v>
      </c>
      <c r="L26" s="63">
        <v>0</v>
      </c>
      <c r="M26" s="63">
        <v>0</v>
      </c>
    </row>
    <row r="27" spans="1:13" ht="16.5" customHeight="1" x14ac:dyDescent="0.3">
      <c r="A27" s="46" t="s">
        <v>242</v>
      </c>
      <c r="B27" s="64">
        <v>189</v>
      </c>
      <c r="C27" s="64">
        <v>0</v>
      </c>
      <c r="D27" s="64">
        <v>0</v>
      </c>
      <c r="E27" s="64">
        <v>0</v>
      </c>
      <c r="F27" s="64">
        <v>0</v>
      </c>
      <c r="G27" s="64">
        <v>60</v>
      </c>
      <c r="H27" s="64">
        <v>122</v>
      </c>
      <c r="I27" s="64">
        <v>0</v>
      </c>
      <c r="J27" s="64">
        <v>7</v>
      </c>
      <c r="K27" s="69" t="e">
        <f>#REF!</f>
        <v>#REF!</v>
      </c>
      <c r="L27" s="64">
        <v>0</v>
      </c>
      <c r="M27" s="64">
        <v>0</v>
      </c>
    </row>
    <row r="28" spans="1:13" ht="16.5" customHeight="1" x14ac:dyDescent="0.3">
      <c r="A28" s="46" t="s">
        <v>243</v>
      </c>
      <c r="B28" s="63">
        <v>26</v>
      </c>
      <c r="C28" s="63">
        <v>0</v>
      </c>
      <c r="D28" s="63">
        <v>0</v>
      </c>
      <c r="E28" s="63">
        <v>0</v>
      </c>
      <c r="F28" s="63">
        <v>16</v>
      </c>
      <c r="G28" s="63">
        <v>0</v>
      </c>
      <c r="H28" s="63">
        <v>1</v>
      </c>
      <c r="I28" s="63">
        <v>0</v>
      </c>
      <c r="J28" s="63">
        <v>9</v>
      </c>
      <c r="K28" s="63" t="e">
        <f>#REF!</f>
        <v>#REF!</v>
      </c>
      <c r="L28" s="63">
        <v>23</v>
      </c>
      <c r="M28" s="63">
        <v>3</v>
      </c>
    </row>
    <row r="29" spans="1:13" ht="16.5" customHeight="1" x14ac:dyDescent="0.3">
      <c r="A29" s="46" t="s">
        <v>244</v>
      </c>
      <c r="B29" s="64">
        <v>11</v>
      </c>
      <c r="C29" s="64">
        <v>0</v>
      </c>
      <c r="D29" s="64">
        <v>0</v>
      </c>
      <c r="E29" s="64">
        <v>0</v>
      </c>
      <c r="F29" s="64">
        <v>0</v>
      </c>
      <c r="G29" s="64">
        <v>0</v>
      </c>
      <c r="H29" s="64">
        <v>0</v>
      </c>
      <c r="I29" s="64">
        <v>0</v>
      </c>
      <c r="J29" s="64">
        <v>11</v>
      </c>
      <c r="K29" s="69" t="e">
        <f>#REF!</f>
        <v>#REF!</v>
      </c>
      <c r="L29" s="64">
        <v>0</v>
      </c>
      <c r="M29" s="64">
        <v>11</v>
      </c>
    </row>
    <row r="30" spans="1:13" ht="16.5" customHeight="1" x14ac:dyDescent="0.3">
      <c r="A30" s="46" t="s">
        <v>245</v>
      </c>
      <c r="B30" s="63">
        <v>0</v>
      </c>
      <c r="C30" s="63">
        <v>0</v>
      </c>
      <c r="D30" s="63">
        <v>0</v>
      </c>
      <c r="E30" s="63">
        <v>0</v>
      </c>
      <c r="F30" s="63">
        <v>0</v>
      </c>
      <c r="G30" s="63">
        <v>0</v>
      </c>
      <c r="H30" s="63">
        <v>0</v>
      </c>
      <c r="I30" s="63">
        <v>0</v>
      </c>
      <c r="J30" s="63">
        <v>0</v>
      </c>
      <c r="K30" s="63" t="e">
        <f>#REF!</f>
        <v>#REF!</v>
      </c>
      <c r="L30" s="63">
        <v>0</v>
      </c>
      <c r="M30" s="63">
        <v>0</v>
      </c>
    </row>
    <row r="31" spans="1:13" ht="16.5" customHeight="1" x14ac:dyDescent="0.3">
      <c r="A31" s="46" t="s">
        <v>246</v>
      </c>
      <c r="B31" s="64">
        <v>11</v>
      </c>
      <c r="C31" s="64">
        <v>0</v>
      </c>
      <c r="D31" s="64">
        <v>0</v>
      </c>
      <c r="E31" s="64">
        <v>0</v>
      </c>
      <c r="F31" s="64">
        <v>0</v>
      </c>
      <c r="G31" s="64">
        <v>0</v>
      </c>
      <c r="H31" s="64">
        <v>6</v>
      </c>
      <c r="I31" s="64">
        <v>1</v>
      </c>
      <c r="J31" s="64">
        <v>4</v>
      </c>
      <c r="K31" s="69" t="e">
        <f>#REF!</f>
        <v>#REF!</v>
      </c>
      <c r="L31" s="64">
        <v>0</v>
      </c>
      <c r="M31" s="64">
        <v>0</v>
      </c>
    </row>
    <row r="32" spans="1:13" ht="16.5" customHeight="1" x14ac:dyDescent="0.3">
      <c r="A32" s="46" t="s">
        <v>247</v>
      </c>
      <c r="B32" s="63">
        <v>60</v>
      </c>
      <c r="C32" s="63">
        <v>0</v>
      </c>
      <c r="D32" s="63">
        <v>0</v>
      </c>
      <c r="E32" s="63">
        <v>0</v>
      </c>
      <c r="F32" s="63">
        <v>0</v>
      </c>
      <c r="G32" s="63">
        <v>0</v>
      </c>
      <c r="H32" s="63">
        <v>0</v>
      </c>
      <c r="I32" s="63">
        <v>60</v>
      </c>
      <c r="J32" s="63">
        <v>0</v>
      </c>
      <c r="K32" s="63" t="e">
        <f>#REF!</f>
        <v>#REF!</v>
      </c>
      <c r="L32" s="63">
        <v>60</v>
      </c>
      <c r="M32" s="63">
        <v>0</v>
      </c>
    </row>
    <row r="33" spans="1:13" ht="16.5" customHeight="1" x14ac:dyDescent="0.3">
      <c r="A33" s="46" t="s">
        <v>248</v>
      </c>
      <c r="B33" s="64">
        <v>4</v>
      </c>
      <c r="C33" s="64">
        <v>0</v>
      </c>
      <c r="D33" s="64">
        <v>0</v>
      </c>
      <c r="E33" s="64">
        <v>0</v>
      </c>
      <c r="F33" s="64">
        <v>0</v>
      </c>
      <c r="G33" s="64">
        <v>0</v>
      </c>
      <c r="H33" s="64">
        <v>0</v>
      </c>
      <c r="I33" s="64">
        <v>3</v>
      </c>
      <c r="J33" s="64">
        <v>1</v>
      </c>
      <c r="K33" s="69" t="e">
        <f>#REF!</f>
        <v>#REF!</v>
      </c>
      <c r="L33" s="64">
        <v>1</v>
      </c>
      <c r="M33" s="64">
        <v>0</v>
      </c>
    </row>
    <row r="34" spans="1:13" ht="16.5" customHeight="1" x14ac:dyDescent="0.3">
      <c r="A34" s="46" t="s">
        <v>249</v>
      </c>
      <c r="B34" s="63">
        <v>127</v>
      </c>
      <c r="C34" s="63">
        <v>0</v>
      </c>
      <c r="D34" s="63">
        <v>0</v>
      </c>
      <c r="E34" s="63">
        <v>0</v>
      </c>
      <c r="F34" s="63">
        <v>0</v>
      </c>
      <c r="G34" s="63">
        <v>0</v>
      </c>
      <c r="H34" s="63">
        <v>0</v>
      </c>
      <c r="I34" s="63">
        <v>18</v>
      </c>
      <c r="J34" s="63">
        <v>109</v>
      </c>
      <c r="K34" s="63" t="e">
        <f>#REF!</f>
        <v>#REF!</v>
      </c>
      <c r="L34" s="63">
        <v>0</v>
      </c>
      <c r="M34" s="63">
        <v>0</v>
      </c>
    </row>
    <row r="35" spans="1:13" ht="16.5" customHeight="1" x14ac:dyDescent="0.3">
      <c r="A35" s="46" t="s">
        <v>250</v>
      </c>
      <c r="B35" s="64">
        <v>19</v>
      </c>
      <c r="C35" s="64">
        <v>0</v>
      </c>
      <c r="D35" s="64">
        <v>0</v>
      </c>
      <c r="E35" s="64">
        <v>0</v>
      </c>
      <c r="F35" s="64">
        <v>0</v>
      </c>
      <c r="G35" s="64">
        <v>0</v>
      </c>
      <c r="H35" s="64">
        <v>9</v>
      </c>
      <c r="I35" s="64">
        <v>0</v>
      </c>
      <c r="J35" s="64">
        <v>10</v>
      </c>
      <c r="K35" s="69" t="e">
        <f>#REF!</f>
        <v>#REF!</v>
      </c>
      <c r="L35" s="64">
        <v>1</v>
      </c>
      <c r="M35" s="64">
        <v>8</v>
      </c>
    </row>
    <row r="36" spans="1:13" ht="16.5" customHeight="1" x14ac:dyDescent="0.3">
      <c r="A36" s="46" t="s">
        <v>251</v>
      </c>
      <c r="B36" s="63">
        <v>468</v>
      </c>
      <c r="C36" s="63">
        <v>0</v>
      </c>
      <c r="D36" s="63">
        <v>0</v>
      </c>
      <c r="E36" s="63">
        <v>0</v>
      </c>
      <c r="F36" s="63">
        <v>0</v>
      </c>
      <c r="G36" s="63">
        <v>0</v>
      </c>
      <c r="H36" s="63">
        <v>0</v>
      </c>
      <c r="I36" s="63">
        <v>0</v>
      </c>
      <c r="J36" s="63">
        <v>468</v>
      </c>
      <c r="K36" s="63" t="e">
        <f>#REF!</f>
        <v>#REF!</v>
      </c>
      <c r="L36" s="63">
        <v>78</v>
      </c>
      <c r="M36" s="63">
        <v>390</v>
      </c>
    </row>
    <row r="37" spans="1:13" ht="16.5" customHeight="1" x14ac:dyDescent="0.3">
      <c r="A37" s="47" t="s">
        <v>77</v>
      </c>
      <c r="B37" s="67">
        <v>11176</v>
      </c>
      <c r="C37" s="67">
        <v>0</v>
      </c>
      <c r="D37" s="67">
        <v>1</v>
      </c>
      <c r="E37" s="67">
        <v>0</v>
      </c>
      <c r="F37" s="67">
        <v>1937</v>
      </c>
      <c r="G37" s="67">
        <v>370</v>
      </c>
      <c r="H37" s="67">
        <v>2821</v>
      </c>
      <c r="I37" s="67">
        <v>412</v>
      </c>
      <c r="J37" s="67">
        <v>3328</v>
      </c>
      <c r="K37" s="70" t="e">
        <f>#REF!</f>
        <v>#REF!</v>
      </c>
      <c r="L37" s="67">
        <v>1335</v>
      </c>
      <c r="M37" s="67">
        <v>665</v>
      </c>
    </row>
    <row r="38" spans="1:13" ht="16.5" customHeight="1" x14ac:dyDescent="0.3">
      <c r="A38" s="6"/>
      <c r="B38" s="6"/>
      <c r="C38" s="6"/>
      <c r="D38" s="6"/>
      <c r="E38" s="6"/>
      <c r="F38" s="6"/>
      <c r="G38" s="6"/>
      <c r="H38" s="6"/>
      <c r="I38" s="6"/>
      <c r="J38" s="6"/>
    </row>
    <row r="39" spans="1:13" ht="16.5" customHeight="1" x14ac:dyDescent="0.3">
      <c r="A39" s="6"/>
      <c r="B39" s="6"/>
      <c r="C39" s="6"/>
      <c r="D39" s="6"/>
      <c r="E39" s="6"/>
      <c r="F39" s="6"/>
      <c r="G39" s="6"/>
      <c r="H39" s="6"/>
      <c r="I39" s="6"/>
      <c r="J39" s="6"/>
    </row>
  </sheetData>
  <sheetProtection algorithmName="SHA-512" hashValue="091vYotOCoVjAy2tBoutljCpjz9eEBR2VGTU8vtDN+1xbMwOEcT42cO0UKpA9UIJhG/KWhie3zbiN3jXWqyB4w==" saltValue="yWHTj5YxtPiL5VpOW3p9zQ==" spinCount="100000" sheet="1" objects="1" scenarios="1"/>
  <mergeCells count="1">
    <mergeCell ref="A1:B1"/>
  </mergeCells>
  <conditionalFormatting sqref="A8:A37">
    <cfRule type="cellIs" dxfId="195" priority="4" operator="between">
      <formula>-0.1</formula>
      <formula>0</formula>
    </cfRule>
  </conditionalFormatting>
  <conditionalFormatting sqref="C7:J7">
    <cfRule type="cellIs" dxfId="194" priority="3" operator="between">
      <formula>-0.1</formula>
      <formula>0</formula>
    </cfRule>
  </conditionalFormatting>
  <conditionalFormatting sqref="L7:M7">
    <cfRule type="cellIs" dxfId="193" priority="2" operator="between">
      <formula>-0.1</formula>
      <formula>0</formula>
    </cfRule>
  </conditionalFormatting>
  <conditionalFormatting sqref="B7">
    <cfRule type="cellIs" dxfId="192" priority="1" operator="between">
      <formula>-0.1</formula>
      <formula>0</formula>
    </cfRule>
  </conditionalFormatting>
  <pageMargins left="0.7" right="0.7" top="0.75" bottom="0.75" header="0.3" footer="0.3"/>
  <pageSetup paperSize="9" scale="64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7">
    <pageSetUpPr fitToPage="1"/>
  </sheetPr>
  <dimension ref="A1:K39"/>
  <sheetViews>
    <sheetView showGridLines="0" showZeros="0" zoomScale="85" zoomScaleNormal="85" workbookViewId="0">
      <selection activeCell="A77" sqref="A77"/>
    </sheetView>
  </sheetViews>
  <sheetFormatPr defaultColWidth="16.7109375" defaultRowHeight="16.5" customHeight="1" x14ac:dyDescent="0.3"/>
  <cols>
    <col min="1" max="5" width="16.7109375" style="1"/>
    <col min="6" max="6" width="1.140625" style="1" customWidth="1"/>
    <col min="7" max="16384" width="16.7109375" style="1"/>
  </cols>
  <sheetData>
    <row r="1" spans="1:11" ht="16.5" customHeight="1" x14ac:dyDescent="0.3">
      <c r="A1" s="168" t="s">
        <v>71</v>
      </c>
      <c r="B1" s="168"/>
      <c r="C1" s="6"/>
      <c r="D1" s="6"/>
      <c r="E1" s="6"/>
      <c r="G1" s="6"/>
      <c r="H1" s="6"/>
      <c r="I1" s="6"/>
      <c r="J1" s="6"/>
      <c r="K1" s="6"/>
    </row>
    <row r="2" spans="1:11" ht="16.5" customHeight="1" x14ac:dyDescent="0.3">
      <c r="A2" s="4" t="str">
        <f>'Table of Contents'!A61&amp;", "&amp;'Table of Contents'!A3</f>
        <v>Total Number of AIF ETFs and Funds of Funds, 2017:Q2</v>
      </c>
      <c r="C2" s="6"/>
      <c r="D2" s="6"/>
      <c r="E2" s="6"/>
      <c r="G2" s="6"/>
      <c r="H2" s="6"/>
      <c r="I2" s="6"/>
      <c r="J2" s="6"/>
      <c r="K2" s="6"/>
    </row>
    <row r="3" spans="1:11" ht="16.5" customHeight="1" x14ac:dyDescent="0.3">
      <c r="A3" s="2"/>
      <c r="C3" s="6"/>
      <c r="D3" s="6"/>
      <c r="E3" s="6"/>
      <c r="G3" s="6"/>
      <c r="H3" s="6"/>
      <c r="I3" s="6"/>
      <c r="J3" s="6"/>
      <c r="K3" s="6"/>
    </row>
    <row r="4" spans="1:11" ht="16.5" customHeight="1" x14ac:dyDescent="0.3">
      <c r="A4" s="2"/>
      <c r="C4" s="6"/>
      <c r="D4" s="6"/>
      <c r="E4" s="6"/>
      <c r="G4" s="6"/>
      <c r="H4" s="6"/>
      <c r="I4" s="6"/>
      <c r="J4" s="6"/>
      <c r="K4" s="6"/>
    </row>
    <row r="5" spans="1:11" ht="16.5" customHeight="1" x14ac:dyDescent="0.3">
      <c r="A5" s="39"/>
      <c r="B5" s="39"/>
      <c r="C5" s="39"/>
      <c r="D5" s="39"/>
      <c r="E5" s="39"/>
      <c r="G5" s="39"/>
      <c r="H5" s="39"/>
      <c r="I5" s="39"/>
      <c r="J5" s="39"/>
      <c r="K5" s="39"/>
    </row>
    <row r="6" spans="1:11" ht="16.5" customHeight="1" x14ac:dyDescent="0.3">
      <c r="A6" s="39"/>
      <c r="B6" s="51" t="s">
        <v>181</v>
      </c>
      <c r="C6" s="51"/>
      <c r="D6" s="51"/>
      <c r="E6" s="51"/>
      <c r="G6" s="51" t="s">
        <v>182</v>
      </c>
      <c r="H6" s="51"/>
      <c r="I6" s="51"/>
      <c r="J6" s="51"/>
      <c r="K6" s="51"/>
    </row>
    <row r="7" spans="1:11" ht="16.5" customHeight="1" thickBot="1" x14ac:dyDescent="0.35">
      <c r="A7" s="39"/>
      <c r="B7" s="158" t="s">
        <v>80</v>
      </c>
      <c r="C7" s="159" t="s">
        <v>83</v>
      </c>
      <c r="D7" s="159" t="s">
        <v>84</v>
      </c>
      <c r="E7" s="159" t="s">
        <v>85</v>
      </c>
      <c r="F7" s="53"/>
      <c r="G7" s="158" t="s">
        <v>80</v>
      </c>
      <c r="H7" s="159" t="s">
        <v>83</v>
      </c>
      <c r="I7" s="159" t="s">
        <v>86</v>
      </c>
      <c r="J7" s="159" t="s">
        <v>87</v>
      </c>
      <c r="K7" s="159" t="s">
        <v>85</v>
      </c>
    </row>
    <row r="8" spans="1:11" ht="16.5" customHeight="1" x14ac:dyDescent="0.3">
      <c r="A8" s="46" t="s">
        <v>223</v>
      </c>
      <c r="B8" s="66">
        <v>0</v>
      </c>
      <c r="C8" s="66">
        <v>0</v>
      </c>
      <c r="D8" s="66">
        <v>0</v>
      </c>
      <c r="E8" s="66">
        <v>0</v>
      </c>
      <c r="F8" s="66"/>
      <c r="G8" s="66">
        <v>229</v>
      </c>
      <c r="H8" s="66">
        <v>20</v>
      </c>
      <c r="I8" s="66">
        <v>10</v>
      </c>
      <c r="J8" s="66">
        <v>193</v>
      </c>
      <c r="K8" s="66">
        <v>6</v>
      </c>
    </row>
    <row r="9" spans="1:11" ht="16.5" customHeight="1" x14ac:dyDescent="0.3">
      <c r="A9" s="46" t="s">
        <v>224</v>
      </c>
      <c r="B9" s="64">
        <v>0</v>
      </c>
      <c r="C9" s="64">
        <v>0</v>
      </c>
      <c r="D9" s="64">
        <v>0</v>
      </c>
      <c r="E9" s="64">
        <v>0</v>
      </c>
      <c r="F9" s="65"/>
      <c r="G9" s="64">
        <v>68</v>
      </c>
      <c r="H9" s="64">
        <v>7</v>
      </c>
      <c r="I9" s="64">
        <v>6</v>
      </c>
      <c r="J9" s="64">
        <v>55</v>
      </c>
      <c r="K9" s="64">
        <v>0</v>
      </c>
    </row>
    <row r="10" spans="1:11" ht="16.5" customHeight="1" x14ac:dyDescent="0.3">
      <c r="A10" s="46" t="s">
        <v>225</v>
      </c>
      <c r="B10" s="66">
        <v>0</v>
      </c>
      <c r="C10" s="66">
        <v>0</v>
      </c>
      <c r="D10" s="66">
        <v>0</v>
      </c>
      <c r="E10" s="66">
        <v>0</v>
      </c>
      <c r="F10" s="66"/>
      <c r="G10" s="66">
        <v>0</v>
      </c>
      <c r="H10" s="66">
        <v>0</v>
      </c>
      <c r="I10" s="66">
        <v>0</v>
      </c>
      <c r="J10" s="66">
        <v>0</v>
      </c>
      <c r="K10" s="66">
        <v>0</v>
      </c>
    </row>
    <row r="11" spans="1:11" ht="16.5" customHeight="1" x14ac:dyDescent="0.3">
      <c r="A11" s="46" t="s">
        <v>226</v>
      </c>
      <c r="B11" s="64">
        <v>0</v>
      </c>
      <c r="C11" s="64">
        <v>0</v>
      </c>
      <c r="D11" s="64">
        <v>0</v>
      </c>
      <c r="E11" s="64">
        <v>0</v>
      </c>
      <c r="F11" s="65"/>
      <c r="G11" s="64">
        <v>0</v>
      </c>
      <c r="H11" s="64">
        <v>0</v>
      </c>
      <c r="I11" s="64">
        <v>0</v>
      </c>
      <c r="J11" s="64">
        <v>0</v>
      </c>
      <c r="K11" s="64">
        <v>0</v>
      </c>
    </row>
    <row r="12" spans="1:11" ht="16.5" customHeight="1" x14ac:dyDescent="0.3">
      <c r="A12" s="46" t="s">
        <v>227</v>
      </c>
      <c r="B12" s="66">
        <v>0</v>
      </c>
      <c r="C12" s="66">
        <v>0</v>
      </c>
      <c r="D12" s="66">
        <v>0</v>
      </c>
      <c r="E12" s="66">
        <v>0</v>
      </c>
      <c r="F12" s="66"/>
      <c r="G12" s="66">
        <v>0</v>
      </c>
      <c r="H12" s="66">
        <v>0</v>
      </c>
      <c r="I12" s="66">
        <v>0</v>
      </c>
      <c r="J12" s="66">
        <v>0</v>
      </c>
      <c r="K12" s="66">
        <v>0</v>
      </c>
    </row>
    <row r="13" spans="1:11" ht="16.5" customHeight="1" x14ac:dyDescent="0.3">
      <c r="A13" s="46" t="s">
        <v>228</v>
      </c>
      <c r="B13" s="64">
        <v>0</v>
      </c>
      <c r="C13" s="64">
        <v>0</v>
      </c>
      <c r="D13" s="64">
        <v>0</v>
      </c>
      <c r="E13" s="64">
        <v>0</v>
      </c>
      <c r="F13" s="65"/>
      <c r="G13" s="64">
        <v>0</v>
      </c>
      <c r="H13" s="64">
        <v>0</v>
      </c>
      <c r="I13" s="64">
        <v>0</v>
      </c>
      <c r="J13" s="64">
        <v>0</v>
      </c>
      <c r="K13" s="64">
        <v>0</v>
      </c>
    </row>
    <row r="14" spans="1:11" ht="16.5" customHeight="1" x14ac:dyDescent="0.3">
      <c r="A14" s="46" t="s">
        <v>229</v>
      </c>
      <c r="B14" s="66">
        <v>0</v>
      </c>
      <c r="C14" s="66">
        <v>0</v>
      </c>
      <c r="D14" s="66">
        <v>0</v>
      </c>
      <c r="E14" s="66">
        <v>0</v>
      </c>
      <c r="F14" s="66"/>
      <c r="G14" s="66">
        <v>70</v>
      </c>
      <c r="H14" s="66">
        <v>6</v>
      </c>
      <c r="I14" s="66">
        <v>9</v>
      </c>
      <c r="J14" s="66">
        <v>45</v>
      </c>
      <c r="K14" s="66">
        <v>10</v>
      </c>
    </row>
    <row r="15" spans="1:11" ht="16.5" customHeight="1" x14ac:dyDescent="0.3">
      <c r="A15" s="46" t="s">
        <v>230</v>
      </c>
      <c r="B15" s="64">
        <v>0</v>
      </c>
      <c r="C15" s="64">
        <v>0</v>
      </c>
      <c r="D15" s="64">
        <v>0</v>
      </c>
      <c r="E15" s="64">
        <v>0</v>
      </c>
      <c r="F15" s="65"/>
      <c r="G15" s="64">
        <v>29</v>
      </c>
      <c r="H15" s="64">
        <v>17</v>
      </c>
      <c r="I15" s="64">
        <v>12</v>
      </c>
      <c r="J15" s="64">
        <v>0</v>
      </c>
      <c r="K15" s="64">
        <v>0</v>
      </c>
    </row>
    <row r="16" spans="1:11" ht="16.5" customHeight="1" x14ac:dyDescent="0.3">
      <c r="A16" s="46" t="s">
        <v>231</v>
      </c>
      <c r="B16" s="66">
        <v>0</v>
      </c>
      <c r="C16" s="66">
        <v>0</v>
      </c>
      <c r="D16" s="66">
        <v>0</v>
      </c>
      <c r="E16" s="66">
        <v>0</v>
      </c>
      <c r="F16" s="66"/>
      <c r="G16" s="66">
        <v>0</v>
      </c>
      <c r="H16" s="66">
        <v>0</v>
      </c>
      <c r="I16" s="66">
        <v>0</v>
      </c>
      <c r="J16" s="66">
        <v>0</v>
      </c>
      <c r="K16" s="66">
        <v>0</v>
      </c>
    </row>
    <row r="17" spans="1:11" ht="16.5" customHeight="1" x14ac:dyDescent="0.3">
      <c r="A17" s="46" t="s">
        <v>232</v>
      </c>
      <c r="B17" s="64">
        <v>0</v>
      </c>
      <c r="C17" s="64">
        <v>0</v>
      </c>
      <c r="D17" s="64">
        <v>0</v>
      </c>
      <c r="E17" s="64">
        <v>0</v>
      </c>
      <c r="F17" s="65"/>
      <c r="G17" s="64">
        <v>167</v>
      </c>
      <c r="H17" s="64">
        <v>12</v>
      </c>
      <c r="I17" s="64">
        <v>1</v>
      </c>
      <c r="J17" s="64">
        <v>116</v>
      </c>
      <c r="K17" s="64">
        <v>38</v>
      </c>
    </row>
    <row r="18" spans="1:11" ht="16.5" customHeight="1" x14ac:dyDescent="0.3">
      <c r="A18" s="46" t="s">
        <v>233</v>
      </c>
      <c r="B18" s="66">
        <v>0</v>
      </c>
      <c r="C18" s="66">
        <v>0</v>
      </c>
      <c r="D18" s="66">
        <v>0</v>
      </c>
      <c r="E18" s="66">
        <v>0</v>
      </c>
      <c r="F18" s="66"/>
      <c r="G18" s="66">
        <v>0</v>
      </c>
      <c r="H18" s="66">
        <v>0</v>
      </c>
      <c r="I18" s="66">
        <v>0</v>
      </c>
      <c r="J18" s="66">
        <v>0</v>
      </c>
      <c r="K18" s="66">
        <v>0</v>
      </c>
    </row>
    <row r="19" spans="1:11" ht="16.5" customHeight="1" x14ac:dyDescent="0.3">
      <c r="A19" s="46" t="s">
        <v>234</v>
      </c>
      <c r="B19" s="64">
        <v>1</v>
      </c>
      <c r="C19" s="64">
        <v>1</v>
      </c>
      <c r="D19" s="64">
        <v>0</v>
      </c>
      <c r="E19" s="64">
        <v>0</v>
      </c>
      <c r="F19" s="65"/>
      <c r="G19" s="64">
        <v>131</v>
      </c>
      <c r="H19" s="64">
        <v>26</v>
      </c>
      <c r="I19" s="64">
        <v>6</v>
      </c>
      <c r="J19" s="64">
        <v>55</v>
      </c>
      <c r="K19" s="64">
        <v>44</v>
      </c>
    </row>
    <row r="20" spans="1:11" ht="16.5" customHeight="1" x14ac:dyDescent="0.3">
      <c r="A20" s="46" t="s">
        <v>235</v>
      </c>
      <c r="B20" s="66">
        <v>0</v>
      </c>
      <c r="C20" s="66">
        <v>0</v>
      </c>
      <c r="D20" s="66">
        <v>0</v>
      </c>
      <c r="E20" s="66">
        <v>0</v>
      </c>
      <c r="F20" s="66"/>
      <c r="G20" s="66">
        <v>0</v>
      </c>
      <c r="H20" s="66">
        <v>0</v>
      </c>
      <c r="I20" s="66">
        <v>0</v>
      </c>
      <c r="J20" s="66">
        <v>0</v>
      </c>
      <c r="K20" s="66">
        <v>0</v>
      </c>
    </row>
    <row r="21" spans="1:11" ht="16.5" customHeight="1" x14ac:dyDescent="0.3">
      <c r="A21" s="46" t="s">
        <v>236</v>
      </c>
      <c r="B21" s="64">
        <v>0</v>
      </c>
      <c r="C21" s="64">
        <v>0</v>
      </c>
      <c r="D21" s="64">
        <v>0</v>
      </c>
      <c r="E21" s="64">
        <v>0</v>
      </c>
      <c r="F21" s="65"/>
      <c r="G21" s="64">
        <v>43</v>
      </c>
      <c r="H21" s="64">
        <v>0</v>
      </c>
      <c r="I21" s="64">
        <v>0</v>
      </c>
      <c r="J21" s="64">
        <v>18</v>
      </c>
      <c r="K21" s="64">
        <v>25</v>
      </c>
    </row>
    <row r="22" spans="1:11" ht="16.5" customHeight="1" x14ac:dyDescent="0.3">
      <c r="A22" s="46" t="s">
        <v>237</v>
      </c>
      <c r="B22" s="66">
        <v>0</v>
      </c>
      <c r="C22" s="66">
        <v>0</v>
      </c>
      <c r="D22" s="66">
        <v>0</v>
      </c>
      <c r="E22" s="66">
        <v>0</v>
      </c>
      <c r="F22" s="66"/>
      <c r="G22" s="66">
        <v>23</v>
      </c>
      <c r="H22" s="66">
        <v>0</v>
      </c>
      <c r="I22" s="66">
        <v>0</v>
      </c>
      <c r="J22" s="66">
        <v>0</v>
      </c>
      <c r="K22" s="66">
        <v>23</v>
      </c>
    </row>
    <row r="23" spans="1:11" ht="16.5" customHeight="1" x14ac:dyDescent="0.3">
      <c r="A23" s="46" t="s">
        <v>238</v>
      </c>
      <c r="B23" s="64">
        <v>0</v>
      </c>
      <c r="C23" s="64">
        <v>0</v>
      </c>
      <c r="D23" s="64">
        <v>0</v>
      </c>
      <c r="E23" s="64">
        <v>0</v>
      </c>
      <c r="F23" s="65"/>
      <c r="G23" s="64">
        <v>1154</v>
      </c>
      <c r="H23" s="64">
        <v>0</v>
      </c>
      <c r="I23" s="64">
        <v>0</v>
      </c>
      <c r="J23" s="64">
        <v>0</v>
      </c>
      <c r="K23" s="64">
        <v>0</v>
      </c>
    </row>
    <row r="24" spans="1:11" ht="16.5" customHeight="1" x14ac:dyDescent="0.3">
      <c r="A24" s="46" t="s">
        <v>239</v>
      </c>
      <c r="B24" s="66">
        <v>0</v>
      </c>
      <c r="C24" s="66">
        <v>0</v>
      </c>
      <c r="D24" s="66">
        <v>0</v>
      </c>
      <c r="E24" s="66">
        <v>0</v>
      </c>
      <c r="F24" s="66"/>
      <c r="G24" s="66">
        <v>42</v>
      </c>
      <c r="H24" s="66">
        <v>8</v>
      </c>
      <c r="I24" s="66">
        <v>1</v>
      </c>
      <c r="J24" s="66">
        <v>0</v>
      </c>
      <c r="K24" s="66">
        <v>33</v>
      </c>
    </row>
    <row r="25" spans="1:11" ht="16.5" customHeight="1" x14ac:dyDescent="0.3">
      <c r="A25" s="46" t="s">
        <v>240</v>
      </c>
      <c r="B25" s="64">
        <v>2</v>
      </c>
      <c r="C25" s="64">
        <v>0</v>
      </c>
      <c r="D25" s="64">
        <v>0</v>
      </c>
      <c r="E25" s="64">
        <v>0</v>
      </c>
      <c r="F25" s="65"/>
      <c r="G25" s="64">
        <v>404</v>
      </c>
      <c r="H25" s="64">
        <v>0</v>
      </c>
      <c r="I25" s="64">
        <v>0</v>
      </c>
      <c r="J25" s="64">
        <v>0</v>
      </c>
      <c r="K25" s="64">
        <v>0</v>
      </c>
    </row>
    <row r="26" spans="1:11" ht="16.5" customHeight="1" x14ac:dyDescent="0.3">
      <c r="A26" s="46" t="s">
        <v>241</v>
      </c>
      <c r="B26" s="66">
        <v>0</v>
      </c>
      <c r="C26" s="66">
        <v>0</v>
      </c>
      <c r="D26" s="66">
        <v>0</v>
      </c>
      <c r="E26" s="66">
        <v>0</v>
      </c>
      <c r="F26" s="66"/>
      <c r="G26" s="66">
        <v>0</v>
      </c>
      <c r="H26" s="66">
        <v>0</v>
      </c>
      <c r="I26" s="66">
        <v>0</v>
      </c>
      <c r="J26" s="66">
        <v>0</v>
      </c>
      <c r="K26" s="66">
        <v>0</v>
      </c>
    </row>
    <row r="27" spans="1:11" ht="16.5" customHeight="1" x14ac:dyDescent="0.3">
      <c r="A27" s="46" t="s">
        <v>242</v>
      </c>
      <c r="B27" s="64">
        <v>0</v>
      </c>
      <c r="C27" s="64">
        <v>0</v>
      </c>
      <c r="D27" s="64">
        <v>0</v>
      </c>
      <c r="E27" s="64">
        <v>0</v>
      </c>
      <c r="F27" s="65"/>
      <c r="G27" s="64">
        <v>86</v>
      </c>
      <c r="H27" s="64">
        <v>35</v>
      </c>
      <c r="I27" s="64">
        <v>11</v>
      </c>
      <c r="J27" s="64">
        <v>22</v>
      </c>
      <c r="K27" s="64">
        <v>18</v>
      </c>
    </row>
    <row r="28" spans="1:11" ht="16.5" customHeight="1" x14ac:dyDescent="0.3">
      <c r="A28" s="46" t="s">
        <v>243</v>
      </c>
      <c r="B28" s="66">
        <v>0</v>
      </c>
      <c r="C28" s="66">
        <v>0</v>
      </c>
      <c r="D28" s="66">
        <v>0</v>
      </c>
      <c r="E28" s="66">
        <v>0</v>
      </c>
      <c r="F28" s="66"/>
      <c r="G28" s="66">
        <v>13</v>
      </c>
      <c r="H28" s="66">
        <v>0</v>
      </c>
      <c r="I28" s="66">
        <v>1</v>
      </c>
      <c r="J28" s="66">
        <v>1</v>
      </c>
      <c r="K28" s="66">
        <v>11</v>
      </c>
    </row>
    <row r="29" spans="1:11" ht="16.5" customHeight="1" x14ac:dyDescent="0.3">
      <c r="A29" s="46" t="s">
        <v>244</v>
      </c>
      <c r="B29" s="64">
        <v>0</v>
      </c>
      <c r="C29" s="64">
        <v>0</v>
      </c>
      <c r="D29" s="64">
        <v>0</v>
      </c>
      <c r="E29" s="64">
        <v>0</v>
      </c>
      <c r="F29" s="65"/>
      <c r="G29" s="64">
        <v>0</v>
      </c>
      <c r="H29" s="64">
        <v>0</v>
      </c>
      <c r="I29" s="64">
        <v>0</v>
      </c>
      <c r="J29" s="64">
        <v>0</v>
      </c>
      <c r="K29" s="64">
        <v>0</v>
      </c>
    </row>
    <row r="30" spans="1:11" ht="16.5" customHeight="1" x14ac:dyDescent="0.3">
      <c r="A30" s="46" t="s">
        <v>245</v>
      </c>
      <c r="B30" s="66">
        <v>0</v>
      </c>
      <c r="C30" s="66">
        <v>0</v>
      </c>
      <c r="D30" s="66">
        <v>0</v>
      </c>
      <c r="E30" s="66">
        <v>0</v>
      </c>
      <c r="F30" s="66"/>
      <c r="G30" s="66">
        <v>0</v>
      </c>
      <c r="H30" s="66">
        <v>0</v>
      </c>
      <c r="I30" s="66">
        <v>0</v>
      </c>
      <c r="J30" s="66">
        <v>0</v>
      </c>
      <c r="K30" s="66">
        <v>0</v>
      </c>
    </row>
    <row r="31" spans="1:11" ht="16.5" customHeight="1" x14ac:dyDescent="0.3">
      <c r="A31" s="46" t="s">
        <v>246</v>
      </c>
      <c r="B31" s="64">
        <v>0</v>
      </c>
      <c r="C31" s="64">
        <v>0</v>
      </c>
      <c r="D31" s="64">
        <v>0</v>
      </c>
      <c r="E31" s="64">
        <v>0</v>
      </c>
      <c r="F31" s="65"/>
      <c r="G31" s="64">
        <v>0</v>
      </c>
      <c r="H31" s="64">
        <v>0</v>
      </c>
      <c r="I31" s="64">
        <v>0</v>
      </c>
      <c r="J31" s="64">
        <v>0</v>
      </c>
      <c r="K31" s="64">
        <v>0</v>
      </c>
    </row>
    <row r="32" spans="1:11" ht="16.5" customHeight="1" x14ac:dyDescent="0.3">
      <c r="A32" s="46" t="s">
        <v>247</v>
      </c>
      <c r="B32" s="66">
        <v>0</v>
      </c>
      <c r="C32" s="66">
        <v>0</v>
      </c>
      <c r="D32" s="66">
        <v>0</v>
      </c>
      <c r="E32" s="66">
        <v>0</v>
      </c>
      <c r="F32" s="66"/>
      <c r="G32" s="66">
        <v>0</v>
      </c>
      <c r="H32" s="66">
        <v>0</v>
      </c>
      <c r="I32" s="66">
        <v>0</v>
      </c>
      <c r="J32" s="66">
        <v>0</v>
      </c>
      <c r="K32" s="66">
        <v>0</v>
      </c>
    </row>
    <row r="33" spans="1:11" ht="16.5" customHeight="1" x14ac:dyDescent="0.3">
      <c r="A33" s="46" t="s">
        <v>248</v>
      </c>
      <c r="B33" s="64">
        <v>4</v>
      </c>
      <c r="C33" s="64">
        <v>4</v>
      </c>
      <c r="D33" s="64">
        <v>0</v>
      </c>
      <c r="E33" s="64">
        <v>0</v>
      </c>
      <c r="F33" s="65"/>
      <c r="G33" s="64">
        <v>39</v>
      </c>
      <c r="H33" s="64">
        <v>13</v>
      </c>
      <c r="I33" s="64">
        <v>2</v>
      </c>
      <c r="J33" s="64">
        <v>19</v>
      </c>
      <c r="K33" s="64">
        <v>5</v>
      </c>
    </row>
    <row r="34" spans="1:11" ht="16.5" customHeight="1" x14ac:dyDescent="0.3">
      <c r="A34" s="46" t="s">
        <v>249</v>
      </c>
      <c r="B34" s="66">
        <v>10</v>
      </c>
      <c r="C34" s="66">
        <v>0</v>
      </c>
      <c r="D34" s="66">
        <v>0</v>
      </c>
      <c r="E34" s="66">
        <v>10</v>
      </c>
      <c r="F34" s="66"/>
      <c r="G34" s="66">
        <v>30</v>
      </c>
      <c r="H34" s="66">
        <v>0</v>
      </c>
      <c r="I34" s="66">
        <v>0</v>
      </c>
      <c r="J34" s="66">
        <v>0</v>
      </c>
      <c r="K34" s="66">
        <v>30</v>
      </c>
    </row>
    <row r="35" spans="1:11" ht="16.5" customHeight="1" x14ac:dyDescent="0.3">
      <c r="A35" s="46" t="s">
        <v>250</v>
      </c>
      <c r="B35" s="64">
        <v>9</v>
      </c>
      <c r="C35" s="64">
        <v>0</v>
      </c>
      <c r="D35" s="64">
        <v>0</v>
      </c>
      <c r="E35" s="64">
        <v>0</v>
      </c>
      <c r="F35" s="65"/>
      <c r="G35" s="64">
        <v>13</v>
      </c>
      <c r="H35" s="64">
        <v>0</v>
      </c>
      <c r="I35" s="64">
        <v>0</v>
      </c>
      <c r="J35" s="64">
        <v>7</v>
      </c>
      <c r="K35" s="64">
        <v>6</v>
      </c>
    </row>
    <row r="36" spans="1:11" ht="16.5" customHeight="1" x14ac:dyDescent="0.3">
      <c r="A36" s="46" t="s">
        <v>251</v>
      </c>
      <c r="B36" s="66">
        <v>0</v>
      </c>
      <c r="C36" s="66">
        <v>0</v>
      </c>
      <c r="D36" s="66">
        <v>0</v>
      </c>
      <c r="E36" s="66">
        <v>0</v>
      </c>
      <c r="F36" s="66"/>
      <c r="G36" s="66">
        <v>356</v>
      </c>
      <c r="H36" s="66">
        <v>38</v>
      </c>
      <c r="I36" s="66">
        <v>5</v>
      </c>
      <c r="J36" s="66">
        <v>239</v>
      </c>
      <c r="K36" s="66">
        <v>74</v>
      </c>
    </row>
    <row r="37" spans="1:11" ht="16.5" customHeight="1" x14ac:dyDescent="0.3">
      <c r="A37" s="47" t="s">
        <v>77</v>
      </c>
      <c r="B37" s="67">
        <v>26</v>
      </c>
      <c r="C37" s="67">
        <v>5</v>
      </c>
      <c r="D37" s="67">
        <v>0</v>
      </c>
      <c r="E37" s="67">
        <v>10</v>
      </c>
      <c r="F37" s="68"/>
      <c r="G37" s="67">
        <v>2897</v>
      </c>
      <c r="H37" s="67">
        <v>182</v>
      </c>
      <c r="I37" s="67">
        <v>64</v>
      </c>
      <c r="J37" s="67">
        <v>770</v>
      </c>
      <c r="K37" s="67">
        <v>323</v>
      </c>
    </row>
    <row r="38" spans="1:11" ht="16.5" customHeight="1" x14ac:dyDescent="0.3">
      <c r="A38" s="6"/>
      <c r="B38" s="6"/>
      <c r="C38" s="6"/>
      <c r="D38" s="6"/>
      <c r="E38" s="6"/>
      <c r="G38" s="6"/>
      <c r="H38" s="6"/>
      <c r="I38" s="6"/>
      <c r="J38" s="6"/>
      <c r="K38" s="6"/>
    </row>
    <row r="39" spans="1:11" ht="16.5" customHeight="1" x14ac:dyDescent="0.3">
      <c r="A39" s="6"/>
      <c r="B39" s="6"/>
      <c r="C39" s="6"/>
      <c r="D39" s="6"/>
      <c r="E39" s="6"/>
      <c r="G39" s="6"/>
      <c r="H39" s="6"/>
      <c r="I39" s="6"/>
      <c r="J39" s="6"/>
      <c r="K39" s="6"/>
    </row>
  </sheetData>
  <sheetProtection algorithmName="SHA-512" hashValue="BF6xVTbvId/3i6axGioiniIWEjvrKFiA2aURCzpyOZLZIYf/MC2DAAXQWTSICWs1n5NjtpcMRm/T0nmnsuYxsg==" saltValue="v1M0owqbvq/ubm4GixnK8w==" spinCount="100000" sheet="1" objects="1" scenarios="1"/>
  <mergeCells count="1">
    <mergeCell ref="A1:B1"/>
  </mergeCells>
  <conditionalFormatting sqref="A8:A37">
    <cfRule type="cellIs" dxfId="191" priority="5" operator="between">
      <formula>-0.1</formula>
      <formula>0</formula>
    </cfRule>
  </conditionalFormatting>
  <conditionalFormatting sqref="C7:E7">
    <cfRule type="cellIs" dxfId="190" priority="4" operator="between">
      <formula>-0.1</formula>
      <formula>0</formula>
    </cfRule>
  </conditionalFormatting>
  <conditionalFormatting sqref="H7:K7">
    <cfRule type="cellIs" dxfId="189" priority="3" operator="between">
      <formula>-0.1</formula>
      <formula>0</formula>
    </cfRule>
  </conditionalFormatting>
  <conditionalFormatting sqref="G7">
    <cfRule type="cellIs" dxfId="188" priority="2" operator="between">
      <formula>-0.1</formula>
      <formula>0</formula>
    </cfRule>
  </conditionalFormatting>
  <conditionalFormatting sqref="B7">
    <cfRule type="cellIs" dxfId="187" priority="1" operator="between">
      <formula>-0.1</formula>
      <formula>0</formula>
    </cfRule>
  </conditionalFormatting>
  <pageMargins left="0.7" right="0.7" top="0.75" bottom="0.75" header="0.3" footer="0.3"/>
  <pageSetup paperSize="9" scale="77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8">
    <pageSetUpPr fitToPage="1"/>
  </sheetPr>
  <dimension ref="A1:K39"/>
  <sheetViews>
    <sheetView showGridLines="0" showZeros="0" zoomScale="85" zoomScaleNormal="85" workbookViewId="0">
      <selection activeCell="A77" sqref="A77"/>
    </sheetView>
  </sheetViews>
  <sheetFormatPr defaultColWidth="16.7109375" defaultRowHeight="16.5" customHeight="1" x14ac:dyDescent="0.3"/>
  <cols>
    <col min="1" max="1" width="16.7109375" style="1"/>
    <col min="2" max="2" width="18" style="1" customWidth="1"/>
    <col min="3" max="16384" width="16.7109375" style="1"/>
  </cols>
  <sheetData>
    <row r="1" spans="1:11" ht="16.5" customHeight="1" x14ac:dyDescent="0.3">
      <c r="A1" s="168" t="s">
        <v>72</v>
      </c>
      <c r="B1" s="168"/>
      <c r="C1" s="6"/>
      <c r="D1" s="6"/>
      <c r="E1" s="6"/>
      <c r="F1" s="6"/>
      <c r="G1" s="6"/>
      <c r="H1" s="6"/>
      <c r="I1" s="6"/>
      <c r="J1" s="6"/>
    </row>
    <row r="2" spans="1:11" ht="16.5" customHeight="1" x14ac:dyDescent="0.3">
      <c r="A2" s="4" t="str">
        <f>'Table of Contents'!A62&amp;", "&amp;'Table of Contents'!A3</f>
        <v>Total Number of AIF Institutional Funds, 2017:Q2</v>
      </c>
      <c r="C2" s="6"/>
      <c r="D2" s="6"/>
      <c r="E2" s="6"/>
      <c r="F2" s="6"/>
      <c r="G2" s="6"/>
      <c r="H2" s="6"/>
      <c r="I2" s="6"/>
      <c r="J2" s="6"/>
    </row>
    <row r="3" spans="1:11" ht="16.5" customHeight="1" x14ac:dyDescent="0.3">
      <c r="A3" s="2"/>
      <c r="C3" s="6"/>
      <c r="D3" s="6"/>
      <c r="E3" s="6"/>
      <c r="F3" s="6"/>
      <c r="G3" s="6"/>
      <c r="H3" s="6"/>
      <c r="I3" s="6"/>
      <c r="J3" s="6"/>
    </row>
    <row r="4" spans="1:11" ht="16.5" customHeight="1" x14ac:dyDescent="0.3">
      <c r="A4" s="2"/>
      <c r="C4" s="6"/>
      <c r="D4" s="6"/>
      <c r="E4" s="6"/>
      <c r="F4" s="6"/>
      <c r="G4" s="6"/>
      <c r="H4" s="6"/>
      <c r="I4" s="6"/>
      <c r="J4" s="6"/>
    </row>
    <row r="5" spans="1:11" ht="16.5" customHeight="1" x14ac:dyDescent="0.3">
      <c r="A5" s="39"/>
      <c r="B5" s="39"/>
      <c r="C5" s="39"/>
      <c r="D5" s="39"/>
      <c r="E5" s="39"/>
      <c r="F5" s="39"/>
      <c r="G5" s="39"/>
      <c r="H5" s="39"/>
      <c r="I5" s="39"/>
      <c r="J5" s="39"/>
    </row>
    <row r="6" spans="1:11" ht="16.5" customHeight="1" x14ac:dyDescent="0.3">
      <c r="A6" s="39"/>
      <c r="B6" s="51" t="s">
        <v>183</v>
      </c>
      <c r="C6" s="51"/>
      <c r="D6" s="51"/>
      <c r="E6" s="51"/>
      <c r="F6" s="51"/>
      <c r="G6" s="51"/>
      <c r="H6" s="51"/>
      <c r="I6" s="51"/>
      <c r="J6" s="51"/>
      <c r="K6" s="51"/>
    </row>
    <row r="7" spans="1:11" ht="16.5" customHeight="1" thickBot="1" x14ac:dyDescent="0.35">
      <c r="A7" s="39"/>
      <c r="B7" s="158" t="s">
        <v>80</v>
      </c>
      <c r="C7" s="159" t="s">
        <v>83</v>
      </c>
      <c r="D7" s="159" t="s">
        <v>86</v>
      </c>
      <c r="E7" s="159" t="s">
        <v>87</v>
      </c>
      <c r="F7" s="159" t="s">
        <v>142</v>
      </c>
      <c r="G7" s="159" t="s">
        <v>144</v>
      </c>
      <c r="H7" s="159" t="s">
        <v>145</v>
      </c>
      <c r="I7" s="159" t="s">
        <v>93</v>
      </c>
      <c r="J7" s="159" t="s">
        <v>94</v>
      </c>
      <c r="K7" s="159" t="s">
        <v>85</v>
      </c>
    </row>
    <row r="8" spans="1:11" ht="16.5" customHeight="1" x14ac:dyDescent="0.3">
      <c r="A8" s="46" t="s">
        <v>223</v>
      </c>
      <c r="B8" s="66">
        <v>861</v>
      </c>
      <c r="C8" s="66">
        <v>62</v>
      </c>
      <c r="D8" s="66">
        <v>201</v>
      </c>
      <c r="E8" s="66">
        <v>592</v>
      </c>
      <c r="F8" s="66">
        <v>0</v>
      </c>
      <c r="G8" s="66">
        <v>4</v>
      </c>
      <c r="H8" s="66">
        <v>0</v>
      </c>
      <c r="I8" s="66">
        <v>0</v>
      </c>
      <c r="J8" s="66">
        <v>0</v>
      </c>
      <c r="K8" s="92">
        <v>2</v>
      </c>
    </row>
    <row r="9" spans="1:11" s="50" customFormat="1" ht="16.5" customHeight="1" x14ac:dyDescent="0.3">
      <c r="A9" s="46" t="s">
        <v>224</v>
      </c>
      <c r="B9" s="64">
        <v>0</v>
      </c>
      <c r="C9" s="64">
        <v>0</v>
      </c>
      <c r="D9" s="64">
        <v>0</v>
      </c>
      <c r="E9" s="64">
        <v>0</v>
      </c>
      <c r="F9" s="64">
        <v>0</v>
      </c>
      <c r="G9" s="64">
        <v>0</v>
      </c>
      <c r="H9" s="64">
        <v>0</v>
      </c>
      <c r="I9" s="64">
        <v>0</v>
      </c>
      <c r="J9" s="64">
        <v>0</v>
      </c>
      <c r="K9" s="84">
        <v>0</v>
      </c>
    </row>
    <row r="10" spans="1:11" ht="16.5" customHeight="1" x14ac:dyDescent="0.3">
      <c r="A10" s="46" t="s">
        <v>225</v>
      </c>
      <c r="B10" s="66">
        <v>0</v>
      </c>
      <c r="C10" s="66">
        <v>0</v>
      </c>
      <c r="D10" s="66">
        <v>0</v>
      </c>
      <c r="E10" s="66">
        <v>0</v>
      </c>
      <c r="F10" s="66">
        <v>0</v>
      </c>
      <c r="G10" s="66">
        <v>0</v>
      </c>
      <c r="H10" s="66">
        <v>0</v>
      </c>
      <c r="I10" s="66">
        <v>0</v>
      </c>
      <c r="J10" s="66">
        <v>0</v>
      </c>
      <c r="K10" s="92">
        <v>0</v>
      </c>
    </row>
    <row r="11" spans="1:11" ht="16.5" customHeight="1" x14ac:dyDescent="0.3">
      <c r="A11" s="46" t="s">
        <v>226</v>
      </c>
      <c r="B11" s="64">
        <v>0</v>
      </c>
      <c r="C11" s="64">
        <v>0</v>
      </c>
      <c r="D11" s="64">
        <v>0</v>
      </c>
      <c r="E11" s="64">
        <v>0</v>
      </c>
      <c r="F11" s="64">
        <v>0</v>
      </c>
      <c r="G11" s="64">
        <v>0</v>
      </c>
      <c r="H11" s="64">
        <v>0</v>
      </c>
      <c r="I11" s="64">
        <v>0</v>
      </c>
      <c r="J11" s="64">
        <v>0</v>
      </c>
      <c r="K11" s="84">
        <v>0</v>
      </c>
    </row>
    <row r="12" spans="1:11" ht="16.5" customHeight="1" x14ac:dyDescent="0.3">
      <c r="A12" s="46" t="s">
        <v>227</v>
      </c>
      <c r="B12" s="66">
        <v>0</v>
      </c>
      <c r="C12" s="66">
        <v>0</v>
      </c>
      <c r="D12" s="66">
        <v>0</v>
      </c>
      <c r="E12" s="66">
        <v>0</v>
      </c>
      <c r="F12" s="66">
        <v>0</v>
      </c>
      <c r="G12" s="66">
        <v>0</v>
      </c>
      <c r="H12" s="66">
        <v>0</v>
      </c>
      <c r="I12" s="66">
        <v>0</v>
      </c>
      <c r="J12" s="66">
        <v>0</v>
      </c>
      <c r="K12" s="92">
        <v>0</v>
      </c>
    </row>
    <row r="13" spans="1:11" ht="16.5" customHeight="1" x14ac:dyDescent="0.3">
      <c r="A13" s="46" t="s">
        <v>228</v>
      </c>
      <c r="B13" s="64">
        <v>0</v>
      </c>
      <c r="C13" s="64">
        <v>0</v>
      </c>
      <c r="D13" s="64">
        <v>0</v>
      </c>
      <c r="E13" s="64">
        <v>0</v>
      </c>
      <c r="F13" s="64">
        <v>0</v>
      </c>
      <c r="G13" s="64">
        <v>0</v>
      </c>
      <c r="H13" s="64">
        <v>0</v>
      </c>
      <c r="I13" s="64">
        <v>0</v>
      </c>
      <c r="J13" s="64">
        <v>0</v>
      </c>
      <c r="K13" s="84">
        <v>0</v>
      </c>
    </row>
    <row r="14" spans="1:11" ht="16.5" customHeight="1" x14ac:dyDescent="0.3">
      <c r="A14" s="46" t="s">
        <v>229</v>
      </c>
      <c r="B14" s="66">
        <v>315</v>
      </c>
      <c r="C14" s="66">
        <v>153</v>
      </c>
      <c r="D14" s="66">
        <v>121</v>
      </c>
      <c r="E14" s="66">
        <v>32</v>
      </c>
      <c r="F14" s="66">
        <v>0</v>
      </c>
      <c r="G14" s="66">
        <v>0</v>
      </c>
      <c r="H14" s="66">
        <v>1</v>
      </c>
      <c r="I14" s="66">
        <v>4</v>
      </c>
      <c r="J14" s="66">
        <v>1</v>
      </c>
      <c r="K14" s="92">
        <v>3</v>
      </c>
    </row>
    <row r="15" spans="1:11" ht="16.5" customHeight="1" x14ac:dyDescent="0.3">
      <c r="A15" s="46" t="s">
        <v>230</v>
      </c>
      <c r="B15" s="64">
        <v>0</v>
      </c>
      <c r="C15" s="64">
        <v>0</v>
      </c>
      <c r="D15" s="64">
        <v>0</v>
      </c>
      <c r="E15" s="64">
        <v>0</v>
      </c>
      <c r="F15" s="64">
        <v>0</v>
      </c>
      <c r="G15" s="64">
        <v>0</v>
      </c>
      <c r="H15" s="64">
        <v>0</v>
      </c>
      <c r="I15" s="64">
        <v>0</v>
      </c>
      <c r="J15" s="64">
        <v>0</v>
      </c>
      <c r="K15" s="84">
        <v>0</v>
      </c>
    </row>
    <row r="16" spans="1:11" ht="16.5" customHeight="1" x14ac:dyDescent="0.3">
      <c r="A16" s="46" t="s">
        <v>231</v>
      </c>
      <c r="B16" s="66">
        <v>0</v>
      </c>
      <c r="C16" s="66">
        <v>0</v>
      </c>
      <c r="D16" s="66">
        <v>0</v>
      </c>
      <c r="E16" s="66">
        <v>0</v>
      </c>
      <c r="F16" s="66">
        <v>0</v>
      </c>
      <c r="G16" s="66">
        <v>0</v>
      </c>
      <c r="H16" s="66">
        <v>0</v>
      </c>
      <c r="I16" s="66">
        <v>0</v>
      </c>
      <c r="J16" s="66">
        <v>0</v>
      </c>
      <c r="K16" s="92">
        <v>0</v>
      </c>
    </row>
    <row r="17" spans="1:11" ht="16.5" customHeight="1" x14ac:dyDescent="0.3">
      <c r="A17" s="46" t="s">
        <v>232</v>
      </c>
      <c r="B17" s="64">
        <v>3909</v>
      </c>
      <c r="C17" s="64">
        <v>166</v>
      </c>
      <c r="D17" s="64">
        <v>632</v>
      </c>
      <c r="E17" s="64">
        <v>2457</v>
      </c>
      <c r="F17" s="64">
        <v>2</v>
      </c>
      <c r="G17" s="64">
        <v>369</v>
      </c>
      <c r="H17" s="64">
        <v>0</v>
      </c>
      <c r="I17" s="64">
        <v>1</v>
      </c>
      <c r="J17" s="64">
        <v>6</v>
      </c>
      <c r="K17" s="84">
        <v>276</v>
      </c>
    </row>
    <row r="18" spans="1:11" ht="16.5" customHeight="1" x14ac:dyDescent="0.3">
      <c r="A18" s="46" t="s">
        <v>233</v>
      </c>
      <c r="B18" s="66">
        <v>0</v>
      </c>
      <c r="C18" s="66">
        <v>0</v>
      </c>
      <c r="D18" s="66">
        <v>0</v>
      </c>
      <c r="E18" s="66">
        <v>0</v>
      </c>
      <c r="F18" s="66">
        <v>0</v>
      </c>
      <c r="G18" s="66">
        <v>0</v>
      </c>
      <c r="H18" s="66">
        <v>0</v>
      </c>
      <c r="I18" s="66">
        <v>0</v>
      </c>
      <c r="J18" s="66">
        <v>0</v>
      </c>
      <c r="K18" s="92">
        <v>0</v>
      </c>
    </row>
    <row r="19" spans="1:11" ht="16.5" customHeight="1" x14ac:dyDescent="0.3">
      <c r="A19" s="46" t="s">
        <v>234</v>
      </c>
      <c r="B19" s="64">
        <v>47</v>
      </c>
      <c r="C19" s="64">
        <v>8</v>
      </c>
      <c r="D19" s="64">
        <v>5</v>
      </c>
      <c r="E19" s="64">
        <v>1</v>
      </c>
      <c r="F19" s="64">
        <v>3</v>
      </c>
      <c r="G19" s="64">
        <v>21</v>
      </c>
      <c r="H19" s="64">
        <v>0</v>
      </c>
      <c r="I19" s="64">
        <v>0</v>
      </c>
      <c r="J19" s="64">
        <v>6</v>
      </c>
      <c r="K19" s="84">
        <v>3</v>
      </c>
    </row>
    <row r="20" spans="1:11" ht="16.5" customHeight="1" x14ac:dyDescent="0.3">
      <c r="A20" s="46" t="s">
        <v>235</v>
      </c>
      <c r="B20" s="66">
        <v>2230</v>
      </c>
      <c r="C20" s="66">
        <v>0</v>
      </c>
      <c r="D20" s="66">
        <v>0</v>
      </c>
      <c r="E20" s="66">
        <v>0</v>
      </c>
      <c r="F20" s="66">
        <v>0</v>
      </c>
      <c r="G20" s="66">
        <v>0</v>
      </c>
      <c r="H20" s="66">
        <v>0</v>
      </c>
      <c r="I20" s="66">
        <v>0</v>
      </c>
      <c r="J20" s="66">
        <v>0</v>
      </c>
      <c r="K20" s="92">
        <v>0</v>
      </c>
    </row>
    <row r="21" spans="1:11" ht="16.5" customHeight="1" x14ac:dyDescent="0.3">
      <c r="A21" s="46" t="s">
        <v>236</v>
      </c>
      <c r="B21" s="64">
        <v>299</v>
      </c>
      <c r="C21" s="64">
        <v>0</v>
      </c>
      <c r="D21" s="64">
        <v>0</v>
      </c>
      <c r="E21" s="64">
        <v>0</v>
      </c>
      <c r="F21" s="64">
        <v>0</v>
      </c>
      <c r="G21" s="64">
        <v>269</v>
      </c>
      <c r="H21" s="64">
        <v>0</v>
      </c>
      <c r="I21" s="64">
        <v>0</v>
      </c>
      <c r="J21" s="64">
        <v>30</v>
      </c>
      <c r="K21" s="84">
        <v>0</v>
      </c>
    </row>
    <row r="22" spans="1:11" ht="16.5" customHeight="1" x14ac:dyDescent="0.3">
      <c r="A22" s="46" t="s">
        <v>237</v>
      </c>
      <c r="B22" s="66">
        <v>1</v>
      </c>
      <c r="C22" s="66">
        <v>0</v>
      </c>
      <c r="D22" s="66">
        <v>0</v>
      </c>
      <c r="E22" s="66">
        <v>0</v>
      </c>
      <c r="F22" s="66">
        <v>0</v>
      </c>
      <c r="G22" s="66">
        <v>0</v>
      </c>
      <c r="H22" s="66">
        <v>0</v>
      </c>
      <c r="I22" s="66">
        <v>0</v>
      </c>
      <c r="J22" s="66">
        <v>0</v>
      </c>
      <c r="K22" s="92">
        <v>1</v>
      </c>
    </row>
    <row r="23" spans="1:11" ht="16.5" customHeight="1" x14ac:dyDescent="0.3">
      <c r="A23" s="46" t="s">
        <v>238</v>
      </c>
      <c r="B23" s="64">
        <v>3458</v>
      </c>
      <c r="C23" s="64">
        <v>325</v>
      </c>
      <c r="D23" s="64">
        <v>520</v>
      </c>
      <c r="E23" s="64">
        <v>996</v>
      </c>
      <c r="F23" s="64">
        <v>13</v>
      </c>
      <c r="G23" s="64">
        <v>312</v>
      </c>
      <c r="H23" s="64">
        <v>0</v>
      </c>
      <c r="I23" s="64">
        <v>202</v>
      </c>
      <c r="J23" s="64">
        <v>0</v>
      </c>
      <c r="K23" s="84">
        <v>1090</v>
      </c>
    </row>
    <row r="24" spans="1:11" ht="16.5" customHeight="1" x14ac:dyDescent="0.3">
      <c r="A24" s="46" t="s">
        <v>239</v>
      </c>
      <c r="B24" s="66">
        <v>552</v>
      </c>
      <c r="C24" s="66">
        <v>89</v>
      </c>
      <c r="D24" s="66">
        <v>32</v>
      </c>
      <c r="E24" s="66">
        <v>27</v>
      </c>
      <c r="F24" s="66">
        <v>0</v>
      </c>
      <c r="G24" s="66">
        <v>32</v>
      </c>
      <c r="H24" s="66">
        <v>0</v>
      </c>
      <c r="I24" s="66">
        <v>44</v>
      </c>
      <c r="J24" s="66">
        <v>29</v>
      </c>
      <c r="K24" s="92">
        <v>299</v>
      </c>
    </row>
    <row r="25" spans="1:11" ht="16.5" customHeight="1" x14ac:dyDescent="0.3">
      <c r="A25" s="46" t="s">
        <v>240</v>
      </c>
      <c r="B25" s="64">
        <v>0</v>
      </c>
      <c r="C25" s="64">
        <v>0</v>
      </c>
      <c r="D25" s="64">
        <v>0</v>
      </c>
      <c r="E25" s="64">
        <v>0</v>
      </c>
      <c r="F25" s="64">
        <v>0</v>
      </c>
      <c r="G25" s="64">
        <v>0</v>
      </c>
      <c r="H25" s="64">
        <v>0</v>
      </c>
      <c r="I25" s="64">
        <v>0</v>
      </c>
      <c r="J25" s="64">
        <v>0</v>
      </c>
      <c r="K25" s="84">
        <v>0</v>
      </c>
    </row>
    <row r="26" spans="1:11" ht="16.5" customHeight="1" x14ac:dyDescent="0.3">
      <c r="A26" s="46" t="s">
        <v>241</v>
      </c>
      <c r="B26" s="66">
        <v>0</v>
      </c>
      <c r="C26" s="66">
        <v>0</v>
      </c>
      <c r="D26" s="66">
        <v>0</v>
      </c>
      <c r="E26" s="66">
        <v>0</v>
      </c>
      <c r="F26" s="66">
        <v>0</v>
      </c>
      <c r="G26" s="66">
        <v>0</v>
      </c>
      <c r="H26" s="66">
        <v>0</v>
      </c>
      <c r="I26" s="66">
        <v>0</v>
      </c>
      <c r="J26" s="66">
        <v>0</v>
      </c>
      <c r="K26" s="92">
        <v>0</v>
      </c>
    </row>
    <row r="27" spans="1:11" ht="16.5" customHeight="1" x14ac:dyDescent="0.3">
      <c r="A27" s="46" t="s">
        <v>242</v>
      </c>
      <c r="B27" s="64">
        <v>0</v>
      </c>
      <c r="C27" s="64">
        <v>0</v>
      </c>
      <c r="D27" s="64">
        <v>0</v>
      </c>
      <c r="E27" s="64">
        <v>0</v>
      </c>
      <c r="F27" s="64">
        <v>0</v>
      </c>
      <c r="G27" s="64">
        <v>0</v>
      </c>
      <c r="H27" s="64">
        <v>0</v>
      </c>
      <c r="I27" s="64">
        <v>0</v>
      </c>
      <c r="J27" s="64">
        <v>0</v>
      </c>
      <c r="K27" s="84">
        <v>0</v>
      </c>
    </row>
    <row r="28" spans="1:11" ht="16.5" customHeight="1" x14ac:dyDescent="0.3">
      <c r="A28" s="46" t="s">
        <v>243</v>
      </c>
      <c r="B28" s="66">
        <v>0</v>
      </c>
      <c r="C28" s="66">
        <v>0</v>
      </c>
      <c r="D28" s="66">
        <v>0</v>
      </c>
      <c r="E28" s="66">
        <v>0</v>
      </c>
      <c r="F28" s="66">
        <v>0</v>
      </c>
      <c r="G28" s="66">
        <v>0</v>
      </c>
      <c r="H28" s="66">
        <v>0</v>
      </c>
      <c r="I28" s="66">
        <v>0</v>
      </c>
      <c r="J28" s="66">
        <v>0</v>
      </c>
      <c r="K28" s="92">
        <v>0</v>
      </c>
    </row>
    <row r="29" spans="1:11" ht="16.5" customHeight="1" x14ac:dyDescent="0.3">
      <c r="A29" s="46" t="s">
        <v>244</v>
      </c>
      <c r="B29" s="64">
        <v>0</v>
      </c>
      <c r="C29" s="64">
        <v>0</v>
      </c>
      <c r="D29" s="64">
        <v>0</v>
      </c>
      <c r="E29" s="64">
        <v>0</v>
      </c>
      <c r="F29" s="64">
        <v>0</v>
      </c>
      <c r="G29" s="64">
        <v>0</v>
      </c>
      <c r="H29" s="64">
        <v>0</v>
      </c>
      <c r="I29" s="64">
        <v>0</v>
      </c>
      <c r="J29" s="64">
        <v>0</v>
      </c>
      <c r="K29" s="84">
        <v>0</v>
      </c>
    </row>
    <row r="30" spans="1:11" ht="16.5" customHeight="1" x14ac:dyDescent="0.3">
      <c r="A30" s="46" t="s">
        <v>245</v>
      </c>
      <c r="B30" s="66">
        <v>4</v>
      </c>
      <c r="C30" s="66">
        <v>1</v>
      </c>
      <c r="D30" s="66">
        <v>2</v>
      </c>
      <c r="E30" s="66">
        <v>1</v>
      </c>
      <c r="F30" s="66">
        <v>0</v>
      </c>
      <c r="G30" s="66">
        <v>0</v>
      </c>
      <c r="H30" s="66">
        <v>0</v>
      </c>
      <c r="I30" s="66">
        <v>0</v>
      </c>
      <c r="J30" s="66">
        <v>0</v>
      </c>
      <c r="K30" s="92">
        <v>0</v>
      </c>
    </row>
    <row r="31" spans="1:11" ht="16.5" customHeight="1" x14ac:dyDescent="0.3">
      <c r="A31" s="46" t="s">
        <v>246</v>
      </c>
      <c r="B31" s="64">
        <v>0</v>
      </c>
      <c r="C31" s="64">
        <v>0</v>
      </c>
      <c r="D31" s="64">
        <v>0</v>
      </c>
      <c r="E31" s="64">
        <v>0</v>
      </c>
      <c r="F31" s="64">
        <v>0</v>
      </c>
      <c r="G31" s="64">
        <v>0</v>
      </c>
      <c r="H31" s="64">
        <v>0</v>
      </c>
      <c r="I31" s="64">
        <v>0</v>
      </c>
      <c r="J31" s="64">
        <v>0</v>
      </c>
      <c r="K31" s="84">
        <v>0</v>
      </c>
    </row>
    <row r="32" spans="1:11" ht="16.5" customHeight="1" x14ac:dyDescent="0.3">
      <c r="A32" s="46" t="s">
        <v>247</v>
      </c>
      <c r="B32" s="66">
        <v>0</v>
      </c>
      <c r="C32" s="66">
        <v>0</v>
      </c>
      <c r="D32" s="66">
        <v>0</v>
      </c>
      <c r="E32" s="66">
        <v>0</v>
      </c>
      <c r="F32" s="66">
        <v>0</v>
      </c>
      <c r="G32" s="66">
        <v>0</v>
      </c>
      <c r="H32" s="66">
        <v>0</v>
      </c>
      <c r="I32" s="66">
        <v>0</v>
      </c>
      <c r="J32" s="66">
        <v>0</v>
      </c>
      <c r="K32" s="92">
        <v>0</v>
      </c>
    </row>
    <row r="33" spans="1:11" ht="16.5" customHeight="1" x14ac:dyDescent="0.3">
      <c r="A33" s="46" t="s">
        <v>248</v>
      </c>
      <c r="B33" s="64">
        <v>0</v>
      </c>
      <c r="C33" s="64">
        <v>0</v>
      </c>
      <c r="D33" s="64">
        <v>0</v>
      </c>
      <c r="E33" s="64">
        <v>0</v>
      </c>
      <c r="F33" s="64">
        <v>0</v>
      </c>
      <c r="G33" s="64">
        <v>0</v>
      </c>
      <c r="H33" s="64">
        <v>0</v>
      </c>
      <c r="I33" s="64">
        <v>0</v>
      </c>
      <c r="J33" s="64">
        <v>0</v>
      </c>
      <c r="K33" s="84">
        <v>0</v>
      </c>
    </row>
    <row r="34" spans="1:11" ht="16.5" customHeight="1" x14ac:dyDescent="0.3">
      <c r="A34" s="46" t="s">
        <v>249</v>
      </c>
      <c r="B34" s="66">
        <v>46</v>
      </c>
      <c r="C34" s="66">
        <v>0</v>
      </c>
      <c r="D34" s="66">
        <v>0</v>
      </c>
      <c r="E34" s="66">
        <v>0</v>
      </c>
      <c r="F34" s="66">
        <v>0</v>
      </c>
      <c r="G34" s="66">
        <v>12</v>
      </c>
      <c r="H34" s="66">
        <v>0</v>
      </c>
      <c r="I34" s="66">
        <v>0</v>
      </c>
      <c r="J34" s="66">
        <v>2</v>
      </c>
      <c r="K34" s="92">
        <v>32</v>
      </c>
    </row>
    <row r="35" spans="1:11" ht="16.5" customHeight="1" x14ac:dyDescent="0.3">
      <c r="A35" s="46" t="s">
        <v>250</v>
      </c>
      <c r="B35" s="64">
        <v>0</v>
      </c>
      <c r="C35" s="64">
        <v>0</v>
      </c>
      <c r="D35" s="64">
        <v>0</v>
      </c>
      <c r="E35" s="64">
        <v>0</v>
      </c>
      <c r="F35" s="64">
        <v>0</v>
      </c>
      <c r="G35" s="64">
        <v>0</v>
      </c>
      <c r="H35" s="64">
        <v>0</v>
      </c>
      <c r="I35" s="64">
        <v>0</v>
      </c>
      <c r="J35" s="64">
        <v>0</v>
      </c>
      <c r="K35" s="84">
        <v>0</v>
      </c>
    </row>
    <row r="36" spans="1:11" ht="16.5" customHeight="1" x14ac:dyDescent="0.3">
      <c r="A36" s="46" t="s">
        <v>251</v>
      </c>
      <c r="B36" s="66">
        <v>0</v>
      </c>
      <c r="C36" s="66">
        <v>0</v>
      </c>
      <c r="D36" s="66">
        <v>0</v>
      </c>
      <c r="E36" s="66">
        <v>0</v>
      </c>
      <c r="F36" s="66">
        <v>0</v>
      </c>
      <c r="G36" s="66">
        <v>0</v>
      </c>
      <c r="H36" s="66">
        <v>0</v>
      </c>
      <c r="I36" s="66">
        <v>0</v>
      </c>
      <c r="J36" s="66">
        <v>0</v>
      </c>
      <c r="K36" s="92">
        <v>0</v>
      </c>
    </row>
    <row r="37" spans="1:11" ht="16.5" customHeight="1" x14ac:dyDescent="0.3">
      <c r="A37" s="47" t="s">
        <v>77</v>
      </c>
      <c r="B37" s="67">
        <v>11722</v>
      </c>
      <c r="C37" s="67">
        <v>804</v>
      </c>
      <c r="D37" s="67">
        <v>1513</v>
      </c>
      <c r="E37" s="67">
        <v>4106</v>
      </c>
      <c r="F37" s="67">
        <v>18</v>
      </c>
      <c r="G37" s="67">
        <v>1019</v>
      </c>
      <c r="H37" s="67">
        <v>1</v>
      </c>
      <c r="I37" s="67">
        <v>251</v>
      </c>
      <c r="J37" s="67">
        <v>74</v>
      </c>
      <c r="K37" s="86">
        <v>1706</v>
      </c>
    </row>
    <row r="38" spans="1:11" ht="16.5" customHeight="1" x14ac:dyDescent="0.3">
      <c r="A38" s="6"/>
      <c r="B38" s="6"/>
      <c r="C38" s="6"/>
      <c r="D38" s="6"/>
      <c r="E38" s="6"/>
      <c r="F38" s="6"/>
      <c r="G38" s="6"/>
      <c r="H38" s="6"/>
      <c r="I38" s="6"/>
      <c r="J38" s="6"/>
    </row>
    <row r="39" spans="1:11" ht="16.5" customHeight="1" x14ac:dyDescent="0.3">
      <c r="A39" s="6"/>
      <c r="B39" s="6"/>
      <c r="C39" s="6"/>
      <c r="D39" s="6"/>
      <c r="E39" s="6"/>
      <c r="F39" s="6"/>
      <c r="G39" s="6"/>
      <c r="H39" s="6"/>
      <c r="I39" s="6"/>
      <c r="J39" s="6"/>
    </row>
  </sheetData>
  <sheetProtection algorithmName="SHA-512" hashValue="pBbRh0qlAuKmVD8Wj8NjeT7OdV7L0jIPDuHeuEwm8rnA4vDJW3Maddl1Jo2HHDZlZK9bBvz/Gu19oorsS1K4rQ==" saltValue="pPI3QxtEBiS+/l5BpkSGcw==" spinCount="100000" sheet="1" objects="1" scenarios="1"/>
  <mergeCells count="1">
    <mergeCell ref="A1:B1"/>
  </mergeCells>
  <conditionalFormatting sqref="A8:A37">
    <cfRule type="cellIs" dxfId="186" priority="3" operator="between">
      <formula>-0.1</formula>
      <formula>0</formula>
    </cfRule>
  </conditionalFormatting>
  <conditionalFormatting sqref="C7:K7">
    <cfRule type="cellIs" dxfId="185" priority="2" operator="between">
      <formula>-0.1</formula>
      <formula>0</formula>
    </cfRule>
  </conditionalFormatting>
  <conditionalFormatting sqref="B7">
    <cfRule type="cellIs" dxfId="184" priority="1" operator="between">
      <formula>-0.1</formula>
      <formula>0</formula>
    </cfRule>
  </conditionalFormatting>
  <pageMargins left="0.7" right="0.7" top="0.75" bottom="0.75" header="0.3" footer="0.3"/>
  <pageSetup paperSize="9" scale="70" orientation="landscape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L38"/>
  <sheetViews>
    <sheetView showGridLines="0" showZeros="0" zoomScale="85" zoomScaleNormal="85" workbookViewId="0">
      <selection activeCell="A77" sqref="A77"/>
    </sheetView>
  </sheetViews>
  <sheetFormatPr defaultColWidth="16.7109375" defaultRowHeight="16.5" customHeight="1" x14ac:dyDescent="0.25"/>
  <cols>
    <col min="1" max="3" width="16.7109375" style="41"/>
    <col min="4" max="4" width="16.7109375" style="41" customWidth="1"/>
    <col min="5" max="5" width="1.140625" style="57" customWidth="1"/>
    <col min="6" max="8" width="16.7109375" style="41"/>
    <col min="9" max="9" width="1.140625" style="41" customWidth="1"/>
    <col min="10" max="16384" width="16.7109375" style="41"/>
  </cols>
  <sheetData>
    <row r="1" spans="1:12" ht="16.5" customHeight="1" x14ac:dyDescent="0.3">
      <c r="A1" s="168" t="str">
        <f>'Table of Contents'!C7</f>
        <v>Table 2.1</v>
      </c>
      <c r="B1" s="168"/>
      <c r="C1" s="59"/>
      <c r="D1" s="1"/>
      <c r="F1" s="1"/>
      <c r="G1" s="1"/>
      <c r="H1" s="1"/>
      <c r="J1" s="1"/>
      <c r="K1" s="1"/>
      <c r="L1" s="1"/>
    </row>
    <row r="2" spans="1:12" ht="16.5" customHeight="1" x14ac:dyDescent="0.3">
      <c r="A2" s="4" t="str">
        <f>'Table of Contents'!A7&amp;", "&amp;'Table of Contents'!A3</f>
        <v>Total Net Assets, Net Sales and Number of UCITS and AIF, 2017:Q2</v>
      </c>
      <c r="B2" s="1"/>
      <c r="C2" s="60"/>
      <c r="D2" s="1"/>
      <c r="F2" s="1"/>
      <c r="G2" s="1"/>
      <c r="H2" s="1"/>
      <c r="J2" s="1"/>
      <c r="K2" s="1"/>
      <c r="L2" s="1"/>
    </row>
    <row r="3" spans="1:12" ht="16.5" customHeight="1" x14ac:dyDescent="0.3">
      <c r="A3" s="2" t="s">
        <v>82</v>
      </c>
      <c r="B3" s="1"/>
      <c r="C3" s="60"/>
      <c r="D3" s="1"/>
      <c r="F3" s="1"/>
      <c r="G3" s="1"/>
      <c r="H3" s="1"/>
      <c r="J3" s="1"/>
      <c r="K3" s="1"/>
      <c r="L3" s="1"/>
    </row>
    <row r="4" spans="1:12" ht="16.5" customHeight="1" x14ac:dyDescent="0.3">
      <c r="A4" s="2"/>
      <c r="B4" s="1"/>
      <c r="C4" s="60"/>
      <c r="D4" s="1"/>
      <c r="F4" s="1"/>
      <c r="G4" s="1"/>
      <c r="H4" s="1"/>
      <c r="J4" s="1"/>
      <c r="K4" s="1"/>
      <c r="L4" s="1"/>
    </row>
    <row r="5" spans="1:12" ht="16.5" customHeight="1" x14ac:dyDescent="0.3">
      <c r="A5" s="38"/>
      <c r="B5" s="38"/>
      <c r="C5" s="38"/>
      <c r="D5" s="38"/>
      <c r="F5" s="38"/>
      <c r="G5" s="38"/>
      <c r="H5" s="38"/>
      <c r="J5" s="38"/>
      <c r="K5" s="38"/>
      <c r="L5" s="38"/>
    </row>
    <row r="6" spans="1:12" ht="16.5" customHeight="1" x14ac:dyDescent="0.3">
      <c r="A6" s="38"/>
      <c r="B6" s="51" t="s">
        <v>78</v>
      </c>
      <c r="C6" s="61"/>
      <c r="D6" s="61"/>
      <c r="E6" s="41"/>
      <c r="F6" s="51" t="s">
        <v>79</v>
      </c>
      <c r="G6" s="61"/>
      <c r="H6" s="61"/>
      <c r="J6" s="51" t="s">
        <v>74</v>
      </c>
      <c r="K6" s="61"/>
      <c r="L6" s="61"/>
    </row>
    <row r="7" spans="1:12" ht="16.5" customHeight="1" thickBot="1" x14ac:dyDescent="0.35">
      <c r="A7" s="38"/>
      <c r="B7" s="158" t="s">
        <v>80</v>
      </c>
      <c r="C7" s="159" t="s">
        <v>73</v>
      </c>
      <c r="D7" s="159" t="s">
        <v>75</v>
      </c>
      <c r="E7" s="41"/>
      <c r="F7" s="158" t="s">
        <v>80</v>
      </c>
      <c r="G7" s="159" t="s">
        <v>73</v>
      </c>
      <c r="H7" s="159" t="s">
        <v>75</v>
      </c>
      <c r="J7" s="158" t="s">
        <v>80</v>
      </c>
      <c r="K7" s="159" t="s">
        <v>73</v>
      </c>
      <c r="L7" s="159" t="s">
        <v>75</v>
      </c>
    </row>
    <row r="8" spans="1:12" ht="16.5" customHeight="1" x14ac:dyDescent="0.3">
      <c r="A8" s="46" t="s">
        <v>223</v>
      </c>
      <c r="B8" s="6">
        <v>177284.329</v>
      </c>
      <c r="C8" s="102">
        <v>81259.37</v>
      </c>
      <c r="D8" s="6">
        <v>96024.959000000003</v>
      </c>
      <c r="E8" s="41"/>
      <c r="F8" s="6">
        <v>656.39300000000003</v>
      </c>
      <c r="G8" s="102">
        <v>387.52100000000002</v>
      </c>
      <c r="H8" s="6">
        <v>268.87200000000001</v>
      </c>
      <c r="J8" s="78">
        <v>2041</v>
      </c>
      <c r="K8" s="124">
        <v>1015</v>
      </c>
      <c r="L8" s="78">
        <v>1026</v>
      </c>
    </row>
    <row r="9" spans="1:12" ht="16.5" customHeight="1" x14ac:dyDescent="0.3">
      <c r="A9" s="46" t="s">
        <v>224</v>
      </c>
      <c r="B9" s="100">
        <v>135850.07021487199</v>
      </c>
      <c r="C9" s="94">
        <v>88699.758332016005</v>
      </c>
      <c r="D9" s="100">
        <v>47150.311882855996</v>
      </c>
      <c r="E9" s="41"/>
      <c r="F9" s="100">
        <v>0</v>
      </c>
      <c r="G9" s="94">
        <v>0</v>
      </c>
      <c r="H9" s="100">
        <v>0</v>
      </c>
      <c r="J9" s="122">
        <v>1153</v>
      </c>
      <c r="K9" s="123">
        <v>640</v>
      </c>
      <c r="L9" s="122">
        <v>513</v>
      </c>
    </row>
    <row r="10" spans="1:12" ht="16.5" customHeight="1" x14ac:dyDescent="0.3">
      <c r="A10" s="46" t="s">
        <v>225</v>
      </c>
      <c r="B10" s="6">
        <v>1136.771722</v>
      </c>
      <c r="C10" s="102">
        <v>1119.874241</v>
      </c>
      <c r="D10" s="6">
        <v>16.897480999999999</v>
      </c>
      <c r="E10" s="41"/>
      <c r="F10" s="6">
        <v>37.002978149999997</v>
      </c>
      <c r="G10" s="102">
        <v>37.002978149999997</v>
      </c>
      <c r="H10" s="6">
        <v>0</v>
      </c>
      <c r="J10" s="78">
        <v>115</v>
      </c>
      <c r="K10" s="124">
        <v>113</v>
      </c>
      <c r="L10" s="78">
        <v>2</v>
      </c>
    </row>
    <row r="11" spans="1:12" ht="16.5" customHeight="1" x14ac:dyDescent="0.3">
      <c r="A11" s="46" t="s">
        <v>226</v>
      </c>
      <c r="B11" s="100">
        <v>21135.356</v>
      </c>
      <c r="C11" s="94">
        <v>17934.25</v>
      </c>
      <c r="D11" s="100">
        <v>3201.1060000000002</v>
      </c>
      <c r="E11" s="41"/>
      <c r="F11" s="100">
        <v>-4380.38</v>
      </c>
      <c r="G11" s="94">
        <v>-4380.38</v>
      </c>
      <c r="H11" s="100">
        <v>0</v>
      </c>
      <c r="J11" s="122">
        <v>132</v>
      </c>
      <c r="K11" s="123">
        <v>93</v>
      </c>
      <c r="L11" s="122">
        <v>39</v>
      </c>
    </row>
    <row r="12" spans="1:12" ht="16.5" customHeight="1" x14ac:dyDescent="0.3">
      <c r="A12" s="46" t="s">
        <v>227</v>
      </c>
      <c r="B12" s="6">
        <v>2396</v>
      </c>
      <c r="C12" s="102">
        <v>122</v>
      </c>
      <c r="D12" s="6">
        <v>2274</v>
      </c>
      <c r="E12" s="41"/>
      <c r="F12" s="6">
        <v>96</v>
      </c>
      <c r="G12" s="102">
        <v>9</v>
      </c>
      <c r="H12" s="6">
        <v>87</v>
      </c>
      <c r="J12" s="78">
        <v>201</v>
      </c>
      <c r="K12" s="124">
        <v>23</v>
      </c>
      <c r="L12" s="78">
        <v>178</v>
      </c>
    </row>
    <row r="13" spans="1:12" ht="16.5" customHeight="1" x14ac:dyDescent="0.3">
      <c r="A13" s="46" t="s">
        <v>228</v>
      </c>
      <c r="B13" s="100">
        <v>273839.82500000001</v>
      </c>
      <c r="C13" s="94">
        <v>252991.15729999999</v>
      </c>
      <c r="D13" s="100">
        <v>20848.667649999999</v>
      </c>
      <c r="E13" s="41"/>
      <c r="F13" s="100">
        <v>10163.686760000001</v>
      </c>
      <c r="G13" s="94">
        <v>8671.4547189999994</v>
      </c>
      <c r="H13" s="100">
        <v>1492.2320360000001</v>
      </c>
      <c r="J13" s="122">
        <v>149</v>
      </c>
      <c r="K13" s="123">
        <v>146</v>
      </c>
      <c r="L13" s="122">
        <v>3</v>
      </c>
    </row>
    <row r="14" spans="1:12" ht="16.5" customHeight="1" x14ac:dyDescent="0.3">
      <c r="A14" s="46" t="s">
        <v>229</v>
      </c>
      <c r="B14" s="6">
        <v>2119010.2349999999</v>
      </c>
      <c r="C14" s="102">
        <v>907162.57499999995</v>
      </c>
      <c r="D14" s="6">
        <v>1211847.6599999999</v>
      </c>
      <c r="E14" s="41"/>
      <c r="F14" s="6">
        <v>51195.588000000003</v>
      </c>
      <c r="G14" s="102">
        <v>18681.205999999998</v>
      </c>
      <c r="H14" s="6">
        <v>32514.382000000001</v>
      </c>
      <c r="J14" s="78">
        <v>1013</v>
      </c>
      <c r="K14" s="124">
        <v>635</v>
      </c>
      <c r="L14" s="78">
        <v>378</v>
      </c>
    </row>
    <row r="15" spans="1:12" ht="16.5" customHeight="1" x14ac:dyDescent="0.3">
      <c r="A15" s="46" t="s">
        <v>230</v>
      </c>
      <c r="B15" s="100">
        <v>111472.32980000001</v>
      </c>
      <c r="C15" s="94">
        <v>89917.562059999997</v>
      </c>
      <c r="D15" s="100">
        <v>21554.767749999999</v>
      </c>
      <c r="E15" s="41"/>
      <c r="F15" s="100">
        <v>1375.0147039999999</v>
      </c>
      <c r="G15" s="94">
        <v>981.53459459999999</v>
      </c>
      <c r="H15" s="100">
        <v>393.4801099</v>
      </c>
      <c r="J15" s="122">
        <v>449</v>
      </c>
      <c r="K15" s="123">
        <v>339</v>
      </c>
      <c r="L15" s="122">
        <v>110</v>
      </c>
    </row>
    <row r="16" spans="1:12" ht="16.5" customHeight="1" x14ac:dyDescent="0.3">
      <c r="A16" s="46" t="s">
        <v>231</v>
      </c>
      <c r="B16" s="6">
        <v>1872566</v>
      </c>
      <c r="C16" s="102">
        <v>852247</v>
      </c>
      <c r="D16" s="6">
        <v>1020319</v>
      </c>
      <c r="E16" s="41"/>
      <c r="F16" s="6">
        <v>-13100</v>
      </c>
      <c r="G16" s="102">
        <v>-12100</v>
      </c>
      <c r="H16" s="6">
        <v>-1000</v>
      </c>
      <c r="J16" s="78">
        <v>10938</v>
      </c>
      <c r="K16" s="124">
        <v>3156</v>
      </c>
      <c r="L16" s="78">
        <v>7782</v>
      </c>
    </row>
    <row r="17" spans="1:12" ht="16.5" customHeight="1" x14ac:dyDescent="0.3">
      <c r="A17" s="46" t="s">
        <v>232</v>
      </c>
      <c r="B17" s="100">
        <v>1968385.7860000001</v>
      </c>
      <c r="C17" s="94">
        <v>351827.42599999998</v>
      </c>
      <c r="D17" s="100">
        <v>1616558.36</v>
      </c>
      <c r="E17" s="41"/>
      <c r="F17" s="100">
        <v>23822.309000000001</v>
      </c>
      <c r="G17" s="94">
        <v>5856.9319999999998</v>
      </c>
      <c r="H17" s="100">
        <v>17965.377</v>
      </c>
      <c r="J17" s="122">
        <v>6168</v>
      </c>
      <c r="K17" s="123">
        <v>1862</v>
      </c>
      <c r="L17" s="122">
        <v>4306</v>
      </c>
    </row>
    <row r="18" spans="1:12" ht="16.5" customHeight="1" x14ac:dyDescent="0.3">
      <c r="A18" s="46" t="s">
        <v>233</v>
      </c>
      <c r="B18" s="6">
        <v>7544.8549999999996</v>
      </c>
      <c r="C18" s="102">
        <v>4778.5720000000001</v>
      </c>
      <c r="D18" s="6">
        <v>2766.2829999999999</v>
      </c>
      <c r="E18" s="41"/>
      <c r="F18" s="6">
        <v>2.0430000000000001</v>
      </c>
      <c r="G18" s="102">
        <v>2.0430000000000001</v>
      </c>
      <c r="H18" s="6">
        <v>0</v>
      </c>
      <c r="J18" s="78">
        <v>164</v>
      </c>
      <c r="K18" s="124">
        <v>157</v>
      </c>
      <c r="L18" s="78">
        <v>7</v>
      </c>
    </row>
    <row r="19" spans="1:12" ht="16.5" customHeight="1" x14ac:dyDescent="0.3">
      <c r="A19" s="46" t="s">
        <v>234</v>
      </c>
      <c r="B19" s="100">
        <v>6024846.4620944001</v>
      </c>
      <c r="C19" s="94">
        <v>416908.21002983599</v>
      </c>
      <c r="D19" s="100">
        <v>5607938.2520645596</v>
      </c>
      <c r="E19" s="41"/>
      <c r="F19" s="100">
        <v>100918.18448385999</v>
      </c>
      <c r="G19" s="94">
        <v>32133.590430489501</v>
      </c>
      <c r="H19" s="100">
        <v>68784.594053370805</v>
      </c>
      <c r="J19" s="122">
        <v>589</v>
      </c>
      <c r="K19" s="123">
        <v>25</v>
      </c>
      <c r="L19" s="122">
        <v>564</v>
      </c>
    </row>
    <row r="20" spans="1:12" ht="16.5" customHeight="1" x14ac:dyDescent="0.3">
      <c r="A20" s="46" t="s">
        <v>235</v>
      </c>
      <c r="B20" s="6">
        <v>2230806</v>
      </c>
      <c r="C20" s="102">
        <v>1693328</v>
      </c>
      <c r="D20" s="6">
        <v>537479</v>
      </c>
      <c r="E20" s="41"/>
      <c r="F20" s="6">
        <v>89622</v>
      </c>
      <c r="G20" s="102">
        <v>67990</v>
      </c>
      <c r="H20" s="6">
        <v>21632</v>
      </c>
      <c r="J20" s="78">
        <v>6603</v>
      </c>
      <c r="K20" s="124">
        <v>4128</v>
      </c>
      <c r="L20" s="78">
        <v>2475</v>
      </c>
    </row>
    <row r="21" spans="1:12" ht="16.5" customHeight="1" x14ac:dyDescent="0.3">
      <c r="A21" s="46" t="s">
        <v>236</v>
      </c>
      <c r="B21" s="100">
        <v>309197.03000000003</v>
      </c>
      <c r="C21" s="94">
        <v>244527.97</v>
      </c>
      <c r="D21" s="100">
        <v>64669.059999999903</v>
      </c>
      <c r="E21" s="41"/>
      <c r="F21" s="100">
        <v>4841.53</v>
      </c>
      <c r="G21" s="94">
        <v>5128.66</v>
      </c>
      <c r="H21" s="100">
        <v>-287.13</v>
      </c>
      <c r="J21" s="122">
        <v>1551</v>
      </c>
      <c r="K21" s="123">
        <v>1010</v>
      </c>
      <c r="L21" s="122">
        <v>541</v>
      </c>
    </row>
    <row r="22" spans="1:12" ht="16.5" customHeight="1" x14ac:dyDescent="0.3">
      <c r="A22" s="46" t="s">
        <v>237</v>
      </c>
      <c r="B22" s="6">
        <v>49244.1</v>
      </c>
      <c r="C22" s="102">
        <v>30157.52</v>
      </c>
      <c r="D22" s="6">
        <v>19086.580000000002</v>
      </c>
      <c r="E22" s="41"/>
      <c r="F22" s="6">
        <v>841.59</v>
      </c>
      <c r="G22" s="102">
        <v>675.72</v>
      </c>
      <c r="H22" s="6">
        <v>165.87</v>
      </c>
      <c r="J22" s="78">
        <v>1374</v>
      </c>
      <c r="K22" s="124">
        <v>868</v>
      </c>
      <c r="L22" s="78">
        <v>506</v>
      </c>
    </row>
    <row r="23" spans="1:12" ht="16.5" customHeight="1" x14ac:dyDescent="0.3">
      <c r="A23" s="46" t="s">
        <v>238</v>
      </c>
      <c r="B23" s="100">
        <v>3943598</v>
      </c>
      <c r="C23" s="94">
        <v>3288338</v>
      </c>
      <c r="D23" s="100">
        <v>655260</v>
      </c>
      <c r="E23" s="41"/>
      <c r="F23" s="100">
        <v>76488</v>
      </c>
      <c r="G23" s="94">
        <v>69943</v>
      </c>
      <c r="H23" s="100">
        <v>6545</v>
      </c>
      <c r="J23" s="122">
        <v>14674</v>
      </c>
      <c r="K23" s="123">
        <v>9966</v>
      </c>
      <c r="L23" s="122">
        <v>4708</v>
      </c>
    </row>
    <row r="24" spans="1:12" ht="16.5" customHeight="1" x14ac:dyDescent="0.3">
      <c r="A24" s="46" t="s">
        <v>239</v>
      </c>
      <c r="B24" s="6">
        <v>9738.5410375780993</v>
      </c>
      <c r="C24" s="102">
        <v>2582.1680000000001</v>
      </c>
      <c r="D24" s="6">
        <v>7156.3730375780997</v>
      </c>
      <c r="E24" s="41"/>
      <c r="F24" s="6">
        <v>92.586484429479398</v>
      </c>
      <c r="G24" s="102">
        <v>75.695293929479405</v>
      </c>
      <c r="H24" s="6">
        <v>16.8911905</v>
      </c>
      <c r="J24" s="78">
        <v>676</v>
      </c>
      <c r="K24" s="124">
        <v>106</v>
      </c>
      <c r="L24" s="78">
        <v>570</v>
      </c>
    </row>
    <row r="25" spans="1:12" ht="16.5" customHeight="1" x14ac:dyDescent="0.3">
      <c r="A25" s="46" t="s">
        <v>240</v>
      </c>
      <c r="B25" s="100">
        <v>816153</v>
      </c>
      <c r="C25" s="94">
        <v>35893</v>
      </c>
      <c r="D25" s="100">
        <v>780260</v>
      </c>
      <c r="E25" s="41"/>
      <c r="F25" s="100">
        <v>16197</v>
      </c>
      <c r="G25" s="94">
        <v>-143</v>
      </c>
      <c r="H25" s="100">
        <v>16340</v>
      </c>
      <c r="J25" s="122">
        <v>1836</v>
      </c>
      <c r="K25" s="123">
        <v>106</v>
      </c>
      <c r="L25" s="122">
        <v>1730</v>
      </c>
    </row>
    <row r="26" spans="1:12" ht="16.5" customHeight="1" x14ac:dyDescent="0.3">
      <c r="A26" s="46" t="s">
        <v>241</v>
      </c>
      <c r="B26" s="6">
        <v>1079878</v>
      </c>
      <c r="C26" s="102">
        <v>1079878</v>
      </c>
      <c r="D26" s="6">
        <v>0</v>
      </c>
      <c r="E26" s="41"/>
      <c r="F26" s="6">
        <v>22994</v>
      </c>
      <c r="G26" s="102">
        <v>22994</v>
      </c>
      <c r="H26" s="6">
        <v>0</v>
      </c>
      <c r="J26" s="78">
        <v>726</v>
      </c>
      <c r="K26" s="124">
        <v>726</v>
      </c>
      <c r="L26" s="78">
        <v>0</v>
      </c>
    </row>
    <row r="27" spans="1:12" ht="16.5" customHeight="1" x14ac:dyDescent="0.3">
      <c r="A27" s="46" t="s">
        <v>242</v>
      </c>
      <c r="B27" s="100">
        <v>272212.34399999998</v>
      </c>
      <c r="C27" s="94">
        <v>100448.031</v>
      </c>
      <c r="D27" s="100">
        <v>171764.31299999999</v>
      </c>
      <c r="E27" s="41"/>
      <c r="F27" s="100">
        <v>1634.2529999999999</v>
      </c>
      <c r="G27" s="94">
        <v>1787.7529999999999</v>
      </c>
      <c r="H27" s="100">
        <v>-153.5</v>
      </c>
      <c r="J27" s="122">
        <v>873</v>
      </c>
      <c r="K27" s="123">
        <v>320</v>
      </c>
      <c r="L27" s="122">
        <v>553</v>
      </c>
    </row>
    <row r="28" spans="1:12" ht="16.5" customHeight="1" x14ac:dyDescent="0.3">
      <c r="A28" s="46" t="s">
        <v>243</v>
      </c>
      <c r="B28" s="6">
        <v>22585.9479400454</v>
      </c>
      <c r="C28" s="102">
        <v>8278.8828467700005</v>
      </c>
      <c r="D28" s="6">
        <v>14307.0650932754</v>
      </c>
      <c r="E28" s="41"/>
      <c r="F28" s="6">
        <v>331.42746392599997</v>
      </c>
      <c r="G28" s="102">
        <v>220.31454242000001</v>
      </c>
      <c r="H28" s="6">
        <v>111.11292150600001</v>
      </c>
      <c r="J28" s="78">
        <v>397</v>
      </c>
      <c r="K28" s="124">
        <v>124</v>
      </c>
      <c r="L28" s="78">
        <v>273</v>
      </c>
    </row>
    <row r="29" spans="1:12" ht="16.5" customHeight="1" x14ac:dyDescent="0.3">
      <c r="A29" s="46" t="s">
        <v>244</v>
      </c>
      <c r="B29" s="100">
        <v>41438.080000000002</v>
      </c>
      <c r="C29" s="94">
        <v>22580.5</v>
      </c>
      <c r="D29" s="100">
        <v>18857.580000000002</v>
      </c>
      <c r="E29" s="41"/>
      <c r="F29" s="100">
        <v>261.81</v>
      </c>
      <c r="G29" s="94">
        <v>234.3</v>
      </c>
      <c r="H29" s="100">
        <v>27.51</v>
      </c>
      <c r="J29" s="122">
        <v>98</v>
      </c>
      <c r="K29" s="123">
        <v>74</v>
      </c>
      <c r="L29" s="122">
        <v>24</v>
      </c>
    </row>
    <row r="30" spans="1:12" ht="16.5" customHeight="1" x14ac:dyDescent="0.3">
      <c r="A30" s="46" t="s">
        <v>245</v>
      </c>
      <c r="B30" s="6">
        <v>6199.3370000000004</v>
      </c>
      <c r="C30" s="102">
        <v>4611.1980000000003</v>
      </c>
      <c r="D30" s="6">
        <v>1588.1389999999999</v>
      </c>
      <c r="E30" s="41"/>
      <c r="F30" s="6">
        <v>162.779</v>
      </c>
      <c r="G30" s="102">
        <v>159.34</v>
      </c>
      <c r="H30" s="6">
        <v>3.4390000000000001</v>
      </c>
      <c r="J30" s="78">
        <v>88</v>
      </c>
      <c r="K30" s="124">
        <v>70</v>
      </c>
      <c r="L30" s="78">
        <v>18</v>
      </c>
    </row>
    <row r="31" spans="1:12" ht="16.5" customHeight="1" x14ac:dyDescent="0.3">
      <c r="A31" s="46" t="s">
        <v>246</v>
      </c>
      <c r="B31" s="100">
        <v>2547.9965999999999</v>
      </c>
      <c r="C31" s="94">
        <v>2547.9965999999999</v>
      </c>
      <c r="D31" s="100">
        <v>0</v>
      </c>
      <c r="E31" s="41"/>
      <c r="F31" s="100">
        <v>-3.6316999999999999</v>
      </c>
      <c r="G31" s="94">
        <v>-3.6316999999999999</v>
      </c>
      <c r="H31" s="100">
        <v>0</v>
      </c>
      <c r="J31" s="122">
        <v>121</v>
      </c>
      <c r="K31" s="123">
        <v>107</v>
      </c>
      <c r="L31" s="122">
        <v>14</v>
      </c>
    </row>
    <row r="32" spans="1:12" ht="16.5" customHeight="1" x14ac:dyDescent="0.3">
      <c r="A32" s="46" t="s">
        <v>247</v>
      </c>
      <c r="B32" s="6">
        <v>284248</v>
      </c>
      <c r="C32" s="102">
        <v>210576</v>
      </c>
      <c r="D32" s="6">
        <v>73672</v>
      </c>
      <c r="E32" s="41"/>
      <c r="F32" s="6">
        <v>6221</v>
      </c>
      <c r="G32" s="102">
        <v>6668</v>
      </c>
      <c r="H32" s="6">
        <v>-447</v>
      </c>
      <c r="J32" s="78">
        <v>2416</v>
      </c>
      <c r="K32" s="124">
        <v>1706</v>
      </c>
      <c r="L32" s="78">
        <v>710</v>
      </c>
    </row>
    <row r="33" spans="1:12" ht="16.5" customHeight="1" x14ac:dyDescent="0.3">
      <c r="A33" s="46" t="s">
        <v>248</v>
      </c>
      <c r="B33" s="100">
        <v>3133610</v>
      </c>
      <c r="C33" s="94">
        <v>2913595</v>
      </c>
      <c r="D33" s="100">
        <v>220015</v>
      </c>
      <c r="E33" s="41"/>
      <c r="F33" s="100">
        <v>34605</v>
      </c>
      <c r="G33" s="94">
        <v>28676</v>
      </c>
      <c r="H33" s="100">
        <v>5929</v>
      </c>
      <c r="J33" s="122">
        <v>628</v>
      </c>
      <c r="K33" s="123">
        <v>535</v>
      </c>
      <c r="L33" s="122">
        <v>93</v>
      </c>
    </row>
    <row r="34" spans="1:12" ht="16.5" customHeight="1" x14ac:dyDescent="0.3">
      <c r="A34" s="46" t="s">
        <v>249</v>
      </c>
      <c r="B34" s="6">
        <v>606904.20105101704</v>
      </c>
      <c r="C34" s="102">
        <v>497347.86174145498</v>
      </c>
      <c r="D34" s="6">
        <v>109556.339309562</v>
      </c>
      <c r="E34" s="41"/>
      <c r="F34" s="6">
        <v>7211.1471963732101</v>
      </c>
      <c r="G34" s="102">
        <v>7201.3626679416102</v>
      </c>
      <c r="H34" s="6">
        <v>9.7845284316020997</v>
      </c>
      <c r="J34" s="78">
        <v>1043</v>
      </c>
      <c r="K34" s="124">
        <v>883</v>
      </c>
      <c r="L34" s="78">
        <v>160</v>
      </c>
    </row>
    <row r="35" spans="1:12" ht="16.5" customHeight="1" x14ac:dyDescent="0.3">
      <c r="A35" s="46" t="s">
        <v>250</v>
      </c>
      <c r="B35" s="100">
        <v>110229.99316764</v>
      </c>
      <c r="C35" s="94">
        <v>45548.301706689999</v>
      </c>
      <c r="D35" s="100">
        <v>64681.691460950002</v>
      </c>
      <c r="E35" s="41"/>
      <c r="F35" s="100">
        <v>358.58088382267402</v>
      </c>
      <c r="G35" s="94">
        <v>353.16844062267398</v>
      </c>
      <c r="H35" s="100">
        <v>5.4124432000000002</v>
      </c>
      <c r="J35" s="122">
        <v>435</v>
      </c>
      <c r="K35" s="123">
        <v>384</v>
      </c>
      <c r="L35" s="122">
        <v>51</v>
      </c>
    </row>
    <row r="36" spans="1:12" ht="16.5" customHeight="1" x14ac:dyDescent="0.3">
      <c r="A36" s="46" t="s">
        <v>251</v>
      </c>
      <c r="B36" s="6">
        <v>1350224.3419999999</v>
      </c>
      <c r="C36" s="102">
        <v>1000389.6189999999</v>
      </c>
      <c r="D36" s="6">
        <v>349834.72340000002</v>
      </c>
      <c r="E36" s="41"/>
      <c r="F36" s="6">
        <v>14543.5864</v>
      </c>
      <c r="G36" s="102">
        <v>11712.151099999999</v>
      </c>
      <c r="H36" s="6">
        <v>2831.4353000000001</v>
      </c>
      <c r="J36" s="78">
        <v>2952</v>
      </c>
      <c r="K36" s="124">
        <v>1964</v>
      </c>
      <c r="L36" s="78">
        <v>988</v>
      </c>
    </row>
    <row r="37" spans="1:12" ht="16.5" customHeight="1" x14ac:dyDescent="0.3">
      <c r="A37" s="47" t="s">
        <v>77</v>
      </c>
      <c r="B37" s="138" t="s">
        <v>220</v>
      </c>
      <c r="C37" s="87" t="s">
        <v>220</v>
      </c>
      <c r="D37" s="138" t="s">
        <v>220</v>
      </c>
      <c r="E37" s="145"/>
      <c r="F37" s="138" t="s">
        <v>220</v>
      </c>
      <c r="G37" s="87" t="s">
        <v>220</v>
      </c>
      <c r="H37" s="138" t="s">
        <v>220</v>
      </c>
      <c r="J37" s="125">
        <v>59603</v>
      </c>
      <c r="K37" s="126">
        <v>31281</v>
      </c>
      <c r="L37" s="125">
        <v>28322</v>
      </c>
    </row>
    <row r="38" spans="1:12" ht="16.5" customHeight="1" x14ac:dyDescent="0.25">
      <c r="E38" s="41"/>
    </row>
  </sheetData>
  <sheetProtection algorithmName="SHA-512" hashValue="MJf34yEV4VkvK3+eO8/j5j9ma1tlH3tRxfihoMUePL9QjBxUq5AZTElqWpJLD+10KLA4t9+jfqwOxrfX9KpCfw==" saltValue="wZo9fFwVHU1ydGP9tTRGjQ==" spinCount="100000" sheet="1" objects="1" scenarios="1"/>
  <mergeCells count="1">
    <mergeCell ref="A1:B1"/>
  </mergeCells>
  <conditionalFormatting sqref="A1:XFD6 A38:XFD1048576 I37 A7 E7 I7 M7:XFD37">
    <cfRule type="cellIs" dxfId="183" priority="34" operator="between">
      <formula>-0.1</formula>
      <formula>0</formula>
    </cfRule>
  </conditionalFormatting>
  <conditionalFormatting sqref="B37:D37">
    <cfRule type="cellIs" dxfId="182" priority="15" operator="between">
      <formula>-0.1</formula>
      <formula>0</formula>
    </cfRule>
  </conditionalFormatting>
  <conditionalFormatting sqref="A8:A37">
    <cfRule type="cellIs" dxfId="181" priority="24" operator="between">
      <formula>-0.1</formula>
      <formula>0</formula>
    </cfRule>
  </conditionalFormatting>
  <conditionalFormatting sqref="B8:I36">
    <cfRule type="cellIs" dxfId="180" priority="7" operator="between">
      <formula>-0.1</formula>
      <formula>0</formula>
    </cfRule>
  </conditionalFormatting>
  <conditionalFormatting sqref="E37">
    <cfRule type="cellIs" dxfId="179" priority="19" operator="between">
      <formula>-0.1</formula>
      <formula>0</formula>
    </cfRule>
  </conditionalFormatting>
  <conditionalFormatting sqref="B37:D37">
    <cfRule type="cellIs" dxfId="178" priority="16" operator="between">
      <formula>0</formula>
      <formula>0.1</formula>
    </cfRule>
    <cfRule type="cellIs" dxfId="177" priority="17" operator="lessThan">
      <formula>0</formula>
    </cfRule>
    <cfRule type="cellIs" dxfId="176" priority="18" operator="greaterThanOrEqual">
      <formula>0.1</formula>
    </cfRule>
  </conditionalFormatting>
  <conditionalFormatting sqref="F37:H37">
    <cfRule type="cellIs" dxfId="175" priority="12" operator="between">
      <formula>0</formula>
      <formula>0.1</formula>
    </cfRule>
    <cfRule type="cellIs" dxfId="174" priority="13" operator="lessThan">
      <formula>0</formula>
    </cfRule>
    <cfRule type="cellIs" dxfId="173" priority="14" operator="greaterThanOrEqual">
      <formula>0.1</formula>
    </cfRule>
  </conditionalFormatting>
  <conditionalFormatting sqref="F37:H37">
    <cfRule type="cellIs" dxfId="172" priority="11" operator="between">
      <formula>-0.1</formula>
      <formula>0</formula>
    </cfRule>
  </conditionalFormatting>
  <conditionalFormatting sqref="B8:D36 F8:H36">
    <cfRule type="cellIs" dxfId="171" priority="8" operator="between">
      <formula>0</formula>
      <formula>0.1</formula>
    </cfRule>
    <cfRule type="cellIs" dxfId="170" priority="9" operator="lessThan">
      <formula>0</formula>
    </cfRule>
    <cfRule type="cellIs" dxfId="169" priority="10" operator="greaterThanOrEqual">
      <formula>0.1</formula>
    </cfRule>
  </conditionalFormatting>
  <conditionalFormatting sqref="C7:D7">
    <cfRule type="cellIs" dxfId="168" priority="6" operator="between">
      <formula>-0.1</formula>
      <formula>0</formula>
    </cfRule>
  </conditionalFormatting>
  <conditionalFormatting sqref="G7:H7">
    <cfRule type="cellIs" dxfId="167" priority="5" operator="between">
      <formula>-0.1</formula>
      <formula>0</formula>
    </cfRule>
  </conditionalFormatting>
  <conditionalFormatting sqref="K7:L7">
    <cfRule type="cellIs" dxfId="166" priority="4" operator="between">
      <formula>-0.1</formula>
      <formula>0</formula>
    </cfRule>
  </conditionalFormatting>
  <conditionalFormatting sqref="B7">
    <cfRule type="cellIs" dxfId="165" priority="3" operator="between">
      <formula>-0.1</formula>
      <formula>0</formula>
    </cfRule>
  </conditionalFormatting>
  <conditionalFormatting sqref="F7">
    <cfRule type="cellIs" dxfId="164" priority="2" operator="between">
      <formula>-0.1</formula>
      <formula>0</formula>
    </cfRule>
  </conditionalFormatting>
  <conditionalFormatting sqref="J7">
    <cfRule type="cellIs" dxfId="163" priority="1" operator="between">
      <formula>-0.1</formula>
      <formula>0</formula>
    </cfRule>
  </conditionalFormatting>
  <pageMargins left="0.7" right="0.7" top="0.75" bottom="0.75" header="0.3" footer="0.3"/>
  <pageSetup paperSize="9" scale="7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0">
    <pageSetUpPr fitToPage="1"/>
  </sheetPr>
  <dimension ref="A1:L39"/>
  <sheetViews>
    <sheetView showGridLines="0" showZeros="0" zoomScale="85" zoomScaleNormal="85" workbookViewId="0">
      <selection activeCell="A77" sqref="A77"/>
    </sheetView>
  </sheetViews>
  <sheetFormatPr defaultColWidth="16.7109375" defaultRowHeight="16.5" customHeight="1" x14ac:dyDescent="0.25"/>
  <cols>
    <col min="1" max="3" width="16.7109375" style="41"/>
    <col min="4" max="4" width="16.7109375" style="41" customWidth="1"/>
    <col min="5" max="5" width="1.140625" style="57" customWidth="1"/>
    <col min="6" max="8" width="16.7109375" style="41"/>
    <col min="9" max="9" width="1.140625" style="41" customWidth="1"/>
    <col min="10" max="16384" width="16.7109375" style="41"/>
  </cols>
  <sheetData>
    <row r="1" spans="1:12" ht="16.5" customHeight="1" x14ac:dyDescent="0.3">
      <c r="A1" s="168" t="str">
        <f>'Table of Contents'!B8</f>
        <v>Table 1.2</v>
      </c>
      <c r="B1" s="168"/>
      <c r="C1" s="59"/>
      <c r="D1" s="1"/>
      <c r="F1" s="1"/>
      <c r="G1" s="1"/>
      <c r="H1" s="1"/>
      <c r="J1" s="1"/>
      <c r="K1" s="1"/>
      <c r="L1" s="1"/>
    </row>
    <row r="2" spans="1:12" ht="16.5" customHeight="1" x14ac:dyDescent="0.3">
      <c r="A2" s="4" t="str">
        <f>'Table of Contents'!A8&amp;", "&amp;'Table of Contents'!A3</f>
        <v>Total Net Assets, Net Sales and Number of ETF Funds, 2017:Q2</v>
      </c>
      <c r="B2" s="1"/>
      <c r="C2" s="60"/>
      <c r="D2" s="1"/>
      <c r="F2" s="1"/>
      <c r="G2" s="1"/>
      <c r="H2" s="1"/>
      <c r="J2" s="1"/>
      <c r="K2" s="1"/>
      <c r="L2" s="1"/>
    </row>
    <row r="3" spans="1:12" ht="16.5" customHeight="1" x14ac:dyDescent="0.3">
      <c r="A3" s="2" t="s">
        <v>76</v>
      </c>
      <c r="B3" s="1"/>
      <c r="C3" s="60"/>
      <c r="D3" s="1"/>
      <c r="F3" s="1"/>
      <c r="G3" s="1"/>
      <c r="H3" s="1"/>
      <c r="J3" s="1"/>
      <c r="K3" s="1"/>
      <c r="L3" s="1"/>
    </row>
    <row r="4" spans="1:12" ht="16.5" customHeight="1" x14ac:dyDescent="0.3">
      <c r="A4" s="2"/>
      <c r="B4" s="1"/>
      <c r="C4" s="60"/>
      <c r="D4" s="1"/>
      <c r="F4" s="1"/>
      <c r="G4" s="1"/>
      <c r="H4" s="1"/>
      <c r="J4" s="1"/>
      <c r="K4" s="1"/>
      <c r="L4" s="1"/>
    </row>
    <row r="5" spans="1:12" ht="16.5" customHeight="1" x14ac:dyDescent="0.3">
      <c r="A5" s="38"/>
      <c r="B5" s="38"/>
      <c r="C5" s="38"/>
      <c r="D5" s="38"/>
      <c r="F5" s="38"/>
      <c r="G5" s="38"/>
      <c r="H5" s="38"/>
      <c r="J5" s="38"/>
      <c r="K5" s="38"/>
      <c r="L5" s="38"/>
    </row>
    <row r="6" spans="1:12" ht="16.5" customHeight="1" x14ac:dyDescent="0.3">
      <c r="A6" s="38"/>
      <c r="B6" s="51" t="s">
        <v>216</v>
      </c>
      <c r="C6" s="61"/>
      <c r="D6" s="61"/>
      <c r="F6" s="51" t="s">
        <v>215</v>
      </c>
      <c r="G6" s="61"/>
      <c r="H6" s="61"/>
      <c r="J6" s="51" t="s">
        <v>214</v>
      </c>
      <c r="K6" s="61"/>
      <c r="L6" s="61"/>
    </row>
    <row r="7" spans="1:12" ht="16.5" customHeight="1" thickBot="1" x14ac:dyDescent="0.35">
      <c r="A7" s="38"/>
      <c r="B7" s="158" t="s">
        <v>80</v>
      </c>
      <c r="C7" s="159" t="s">
        <v>73</v>
      </c>
      <c r="D7" s="159" t="s">
        <v>75</v>
      </c>
      <c r="F7" s="158" t="s">
        <v>80</v>
      </c>
      <c r="G7" s="159" t="s">
        <v>73</v>
      </c>
      <c r="H7" s="159" t="s">
        <v>75</v>
      </c>
      <c r="J7" s="158" t="s">
        <v>80</v>
      </c>
      <c r="K7" s="159" t="s">
        <v>73</v>
      </c>
      <c r="L7" s="159" t="s">
        <v>75</v>
      </c>
    </row>
    <row r="8" spans="1:12" ht="16.5" customHeight="1" x14ac:dyDescent="0.3">
      <c r="A8" s="46" t="s">
        <v>223</v>
      </c>
      <c r="B8" s="156">
        <v>0</v>
      </c>
      <c r="C8" s="157">
        <v>0</v>
      </c>
      <c r="D8" s="156">
        <v>0</v>
      </c>
      <c r="E8" s="108"/>
      <c r="F8" s="156">
        <v>0</v>
      </c>
      <c r="G8" s="157">
        <v>0</v>
      </c>
      <c r="H8" s="156">
        <v>0</v>
      </c>
      <c r="I8" s="155"/>
      <c r="J8" s="156">
        <v>0</v>
      </c>
      <c r="K8" s="157">
        <v>0</v>
      </c>
      <c r="L8" s="156">
        <v>0</v>
      </c>
    </row>
    <row r="9" spans="1:12" ht="16.5" customHeight="1" x14ac:dyDescent="0.3">
      <c r="A9" s="46" t="s">
        <v>224</v>
      </c>
      <c r="B9" s="122">
        <v>1088.0783813119999</v>
      </c>
      <c r="C9" s="123">
        <v>1088.0783813119999</v>
      </c>
      <c r="D9" s="122">
        <v>0</v>
      </c>
      <c r="E9" s="108"/>
      <c r="F9" s="122">
        <v>0</v>
      </c>
      <c r="G9" s="123">
        <v>0</v>
      </c>
      <c r="H9" s="122">
        <v>0</v>
      </c>
      <c r="I9" s="101"/>
      <c r="J9" s="122">
        <v>4</v>
      </c>
      <c r="K9" s="123">
        <v>4</v>
      </c>
      <c r="L9" s="122">
        <v>0</v>
      </c>
    </row>
    <row r="10" spans="1:12" ht="16.5" customHeight="1" x14ac:dyDescent="0.3">
      <c r="A10" s="46" t="s">
        <v>225</v>
      </c>
      <c r="B10" s="156">
        <v>16.11</v>
      </c>
      <c r="C10" s="157">
        <v>16.11</v>
      </c>
      <c r="D10" s="156">
        <v>0</v>
      </c>
      <c r="E10" s="108"/>
      <c r="F10" s="156">
        <v>-0.56999999999999995</v>
      </c>
      <c r="G10" s="157">
        <v>-0.56999999999999995</v>
      </c>
      <c r="H10" s="156">
        <v>0</v>
      </c>
      <c r="I10" s="155"/>
      <c r="J10" s="156">
        <v>1</v>
      </c>
      <c r="K10" s="157">
        <v>1</v>
      </c>
      <c r="L10" s="156">
        <v>0</v>
      </c>
    </row>
    <row r="11" spans="1:12" ht="16.5" customHeight="1" x14ac:dyDescent="0.3">
      <c r="A11" s="46" t="s">
        <v>226</v>
      </c>
      <c r="B11" s="122">
        <v>0</v>
      </c>
      <c r="C11" s="123">
        <v>0</v>
      </c>
      <c r="D11" s="122">
        <v>0</v>
      </c>
      <c r="E11" s="108"/>
      <c r="F11" s="122">
        <v>0</v>
      </c>
      <c r="G11" s="123">
        <v>0</v>
      </c>
      <c r="H11" s="122">
        <v>0</v>
      </c>
      <c r="I11" s="101"/>
      <c r="J11" s="122">
        <v>0</v>
      </c>
      <c r="K11" s="123">
        <v>0</v>
      </c>
      <c r="L11" s="122">
        <v>0</v>
      </c>
    </row>
    <row r="12" spans="1:12" ht="16.5" customHeight="1" x14ac:dyDescent="0.3">
      <c r="A12" s="46" t="s">
        <v>227</v>
      </c>
      <c r="B12" s="156">
        <v>0</v>
      </c>
      <c r="C12" s="157">
        <v>0</v>
      </c>
      <c r="D12" s="156">
        <v>0</v>
      </c>
      <c r="E12" s="108"/>
      <c r="F12" s="156">
        <v>0</v>
      </c>
      <c r="G12" s="157">
        <v>0</v>
      </c>
      <c r="H12" s="156">
        <v>0</v>
      </c>
      <c r="I12" s="155"/>
      <c r="J12" s="156">
        <v>0</v>
      </c>
      <c r="K12" s="157">
        <v>0</v>
      </c>
      <c r="L12" s="156">
        <v>0</v>
      </c>
    </row>
    <row r="13" spans="1:12" ht="16.5" customHeight="1" x14ac:dyDescent="0.3">
      <c r="A13" s="46" t="s">
        <v>228</v>
      </c>
      <c r="B13" s="122">
        <v>0</v>
      </c>
      <c r="C13" s="123">
        <v>0</v>
      </c>
      <c r="D13" s="122">
        <v>0</v>
      </c>
      <c r="E13" s="108"/>
      <c r="F13" s="122">
        <v>0</v>
      </c>
      <c r="G13" s="123">
        <v>0</v>
      </c>
      <c r="H13" s="122">
        <v>0</v>
      </c>
      <c r="I13" s="101"/>
      <c r="J13" s="122">
        <v>0</v>
      </c>
      <c r="K13" s="123">
        <v>0</v>
      </c>
      <c r="L13" s="122">
        <v>0</v>
      </c>
    </row>
    <row r="14" spans="1:12" ht="16.5" customHeight="1" x14ac:dyDescent="0.3">
      <c r="A14" s="46" t="s">
        <v>229</v>
      </c>
      <c r="B14" s="156">
        <v>0</v>
      </c>
      <c r="C14" s="157">
        <v>0</v>
      </c>
      <c r="D14" s="156">
        <v>0</v>
      </c>
      <c r="E14" s="108"/>
      <c r="F14" s="156">
        <v>0</v>
      </c>
      <c r="G14" s="157">
        <v>0</v>
      </c>
      <c r="H14" s="156">
        <v>0</v>
      </c>
      <c r="I14" s="155"/>
      <c r="J14" s="156">
        <v>0</v>
      </c>
      <c r="K14" s="157">
        <v>0</v>
      </c>
      <c r="L14" s="156">
        <v>0</v>
      </c>
    </row>
    <row r="15" spans="1:12" ht="16.5" customHeight="1" x14ac:dyDescent="0.3">
      <c r="A15" s="46" t="s">
        <v>230</v>
      </c>
      <c r="B15" s="122">
        <v>224.51334069999999</v>
      </c>
      <c r="C15" s="123">
        <v>224.51334069999999</v>
      </c>
      <c r="D15" s="122">
        <v>0</v>
      </c>
      <c r="E15" s="108"/>
      <c r="F15" s="122">
        <v>8.8315000000000001</v>
      </c>
      <c r="G15" s="123">
        <v>8.8315000000000001</v>
      </c>
      <c r="H15" s="122">
        <v>0</v>
      </c>
      <c r="I15" s="101"/>
      <c r="J15" s="122">
        <v>1</v>
      </c>
      <c r="K15" s="123">
        <v>1</v>
      </c>
      <c r="L15" s="122">
        <v>0</v>
      </c>
    </row>
    <row r="16" spans="1:12" ht="16.5" customHeight="1" x14ac:dyDescent="0.3">
      <c r="A16" s="46" t="s">
        <v>231</v>
      </c>
      <c r="B16" s="156">
        <v>82631</v>
      </c>
      <c r="C16" s="157">
        <v>82631</v>
      </c>
      <c r="D16" s="156">
        <v>0</v>
      </c>
      <c r="E16" s="108"/>
      <c r="F16" s="156">
        <v>4260</v>
      </c>
      <c r="G16" s="157">
        <v>4260</v>
      </c>
      <c r="H16" s="156">
        <v>0</v>
      </c>
      <c r="I16" s="155"/>
      <c r="J16" s="156">
        <v>259</v>
      </c>
      <c r="K16" s="157">
        <v>259</v>
      </c>
      <c r="L16" s="156">
        <v>0</v>
      </c>
    </row>
    <row r="17" spans="1:12" ht="16.5" customHeight="1" x14ac:dyDescent="0.3">
      <c r="A17" s="46" t="s">
        <v>232</v>
      </c>
      <c r="B17" s="122">
        <v>52207.021000000001</v>
      </c>
      <c r="C17" s="123">
        <v>52207.021000000001</v>
      </c>
      <c r="D17" s="122">
        <v>0</v>
      </c>
      <c r="E17" s="108"/>
      <c r="F17" s="122">
        <v>464.47300000000001</v>
      </c>
      <c r="G17" s="123">
        <v>464.47300000000001</v>
      </c>
      <c r="H17" s="122">
        <v>0</v>
      </c>
      <c r="I17" s="101"/>
      <c r="J17" s="122">
        <v>111</v>
      </c>
      <c r="K17" s="123">
        <v>111</v>
      </c>
      <c r="L17" s="122">
        <v>0</v>
      </c>
    </row>
    <row r="18" spans="1:12" ht="16.5" customHeight="1" x14ac:dyDescent="0.3">
      <c r="A18" s="46" t="s">
        <v>233</v>
      </c>
      <c r="B18" s="156">
        <v>22.506</v>
      </c>
      <c r="C18" s="157">
        <v>22.506</v>
      </c>
      <c r="D18" s="156">
        <v>0</v>
      </c>
      <c r="E18" s="108"/>
      <c r="F18" s="156">
        <v>-12.824999999999999</v>
      </c>
      <c r="G18" s="157">
        <v>-12.824999999999999</v>
      </c>
      <c r="H18" s="156">
        <v>0</v>
      </c>
      <c r="I18" s="155"/>
      <c r="J18" s="156">
        <v>2</v>
      </c>
      <c r="K18" s="157">
        <v>2</v>
      </c>
      <c r="L18" s="156">
        <v>0</v>
      </c>
    </row>
    <row r="19" spans="1:12" ht="16.5" customHeight="1" x14ac:dyDescent="0.3">
      <c r="A19" s="46" t="s">
        <v>234</v>
      </c>
      <c r="B19" s="122">
        <v>4.6900000000000004</v>
      </c>
      <c r="C19" s="123">
        <v>0</v>
      </c>
      <c r="D19" s="122">
        <v>4.6900000000000004</v>
      </c>
      <c r="E19" s="108"/>
      <c r="F19" s="122">
        <v>-5.97</v>
      </c>
      <c r="G19" s="123">
        <v>0</v>
      </c>
      <c r="H19" s="122">
        <v>-5.97</v>
      </c>
      <c r="I19" s="101"/>
      <c r="J19" s="122">
        <v>1</v>
      </c>
      <c r="K19" s="123">
        <v>0</v>
      </c>
      <c r="L19" s="122">
        <v>1</v>
      </c>
    </row>
    <row r="20" spans="1:12" ht="16.5" customHeight="1" x14ac:dyDescent="0.3">
      <c r="A20" s="46" t="s">
        <v>235</v>
      </c>
      <c r="B20" s="156">
        <v>320458</v>
      </c>
      <c r="C20" s="157">
        <v>320458</v>
      </c>
      <c r="D20" s="156">
        <v>0</v>
      </c>
      <c r="E20" s="108"/>
      <c r="F20" s="156">
        <v>15574</v>
      </c>
      <c r="G20" s="157">
        <v>15574</v>
      </c>
      <c r="H20" s="156">
        <v>0</v>
      </c>
      <c r="I20" s="155"/>
      <c r="J20" s="156">
        <v>647</v>
      </c>
      <c r="K20" s="157">
        <v>647</v>
      </c>
      <c r="L20" s="156">
        <v>0</v>
      </c>
    </row>
    <row r="21" spans="1:12" ht="16.5" customHeight="1" x14ac:dyDescent="0.3">
      <c r="A21" s="46" t="s">
        <v>236</v>
      </c>
      <c r="B21" s="122">
        <v>0</v>
      </c>
      <c r="C21" s="123">
        <v>0</v>
      </c>
      <c r="D21" s="122">
        <v>0</v>
      </c>
      <c r="E21" s="108"/>
      <c r="F21" s="122">
        <v>0</v>
      </c>
      <c r="G21" s="123">
        <v>0</v>
      </c>
      <c r="H21" s="122">
        <v>0</v>
      </c>
      <c r="I21" s="101"/>
      <c r="J21" s="122">
        <v>0</v>
      </c>
      <c r="K21" s="123">
        <v>0</v>
      </c>
      <c r="L21" s="122">
        <v>0</v>
      </c>
    </row>
    <row r="22" spans="1:12" ht="16.5" customHeight="1" x14ac:dyDescent="0.3">
      <c r="A22" s="46" t="s">
        <v>237</v>
      </c>
      <c r="B22" s="156">
        <v>0</v>
      </c>
      <c r="C22" s="157">
        <v>0</v>
      </c>
      <c r="D22" s="156">
        <v>0</v>
      </c>
      <c r="E22" s="108"/>
      <c r="F22" s="156">
        <v>0</v>
      </c>
      <c r="G22" s="157">
        <v>0</v>
      </c>
      <c r="H22" s="156">
        <v>0</v>
      </c>
      <c r="I22" s="155"/>
      <c r="J22" s="156">
        <v>0</v>
      </c>
      <c r="K22" s="157">
        <v>0</v>
      </c>
      <c r="L22" s="156">
        <v>0</v>
      </c>
    </row>
    <row r="23" spans="1:12" ht="16.5" customHeight="1" x14ac:dyDescent="0.3">
      <c r="A23" s="46" t="s">
        <v>238</v>
      </c>
      <c r="B23" s="122">
        <v>92797.1</v>
      </c>
      <c r="C23" s="123">
        <v>92797.1</v>
      </c>
      <c r="D23" s="122">
        <v>0</v>
      </c>
      <c r="E23" s="108"/>
      <c r="F23" s="122">
        <v>0</v>
      </c>
      <c r="G23" s="123">
        <v>0</v>
      </c>
      <c r="H23" s="122">
        <v>0</v>
      </c>
      <c r="I23" s="101"/>
      <c r="J23" s="122">
        <v>400</v>
      </c>
      <c r="K23" s="123">
        <v>400</v>
      </c>
      <c r="L23" s="122">
        <v>0</v>
      </c>
    </row>
    <row r="24" spans="1:12" ht="16.5" customHeight="1" x14ac:dyDescent="0.3">
      <c r="A24" s="46" t="s">
        <v>239</v>
      </c>
      <c r="B24" s="156">
        <v>0</v>
      </c>
      <c r="C24" s="157">
        <v>0</v>
      </c>
      <c r="D24" s="156">
        <v>0</v>
      </c>
      <c r="E24" s="108"/>
      <c r="F24" s="156">
        <v>0</v>
      </c>
      <c r="G24" s="157">
        <v>0</v>
      </c>
      <c r="H24" s="156">
        <v>0</v>
      </c>
      <c r="I24" s="155"/>
      <c r="J24" s="156">
        <v>0</v>
      </c>
      <c r="K24" s="157">
        <v>0</v>
      </c>
      <c r="L24" s="156">
        <v>0</v>
      </c>
    </row>
    <row r="25" spans="1:12" ht="16.5" customHeight="1" x14ac:dyDescent="0.3">
      <c r="A25" s="46" t="s">
        <v>240</v>
      </c>
      <c r="B25" s="122">
        <v>1381</v>
      </c>
      <c r="C25" s="123">
        <v>1267</v>
      </c>
      <c r="D25" s="122">
        <v>114</v>
      </c>
      <c r="E25" s="108"/>
      <c r="F25" s="122">
        <v>-143</v>
      </c>
      <c r="G25" s="123">
        <v>-115</v>
      </c>
      <c r="H25" s="122">
        <v>-28</v>
      </c>
      <c r="I25" s="101"/>
      <c r="J25" s="122">
        <v>16</v>
      </c>
      <c r="K25" s="123">
        <v>14</v>
      </c>
      <c r="L25" s="122">
        <v>2</v>
      </c>
    </row>
    <row r="26" spans="1:12" ht="16.5" customHeight="1" x14ac:dyDescent="0.3">
      <c r="A26" s="46" t="s">
        <v>241</v>
      </c>
      <c r="B26" s="156">
        <v>0</v>
      </c>
      <c r="C26" s="157">
        <v>0</v>
      </c>
      <c r="D26" s="156">
        <v>0</v>
      </c>
      <c r="E26" s="108"/>
      <c r="F26" s="156">
        <v>0</v>
      </c>
      <c r="G26" s="157">
        <v>0</v>
      </c>
      <c r="H26" s="156">
        <v>0</v>
      </c>
      <c r="I26" s="155"/>
      <c r="J26" s="156">
        <v>0</v>
      </c>
      <c r="K26" s="157">
        <v>0</v>
      </c>
      <c r="L26" s="156">
        <v>0</v>
      </c>
    </row>
    <row r="27" spans="1:12" ht="16.5" customHeight="1" x14ac:dyDescent="0.3">
      <c r="A27" s="46" t="s">
        <v>242</v>
      </c>
      <c r="B27" s="122">
        <v>0</v>
      </c>
      <c r="C27" s="123">
        <v>0</v>
      </c>
      <c r="D27" s="122">
        <v>0</v>
      </c>
      <c r="E27" s="108"/>
      <c r="F27" s="122">
        <v>0</v>
      </c>
      <c r="G27" s="123">
        <v>0</v>
      </c>
      <c r="H27" s="122">
        <v>0</v>
      </c>
      <c r="I27" s="101"/>
      <c r="J27" s="122">
        <v>0</v>
      </c>
      <c r="K27" s="123">
        <v>0</v>
      </c>
      <c r="L27" s="122">
        <v>0</v>
      </c>
    </row>
    <row r="28" spans="1:12" ht="16.5" customHeight="1" x14ac:dyDescent="0.3">
      <c r="A28" s="46" t="s">
        <v>243</v>
      </c>
      <c r="B28" s="156">
        <v>0</v>
      </c>
      <c r="C28" s="157">
        <v>0</v>
      </c>
      <c r="D28" s="156">
        <v>0</v>
      </c>
      <c r="E28" s="108"/>
      <c r="F28" s="156">
        <v>0</v>
      </c>
      <c r="G28" s="157">
        <v>0</v>
      </c>
      <c r="H28" s="156">
        <v>0</v>
      </c>
      <c r="I28" s="155"/>
      <c r="J28" s="156">
        <v>0</v>
      </c>
      <c r="K28" s="157">
        <v>0</v>
      </c>
      <c r="L28" s="156">
        <v>0</v>
      </c>
    </row>
    <row r="29" spans="1:12" ht="16.5" customHeight="1" x14ac:dyDescent="0.3">
      <c r="A29" s="46" t="s">
        <v>244</v>
      </c>
      <c r="B29" s="122">
        <v>0.77</v>
      </c>
      <c r="C29" s="123">
        <v>0.77</v>
      </c>
      <c r="D29" s="122">
        <v>0</v>
      </c>
      <c r="E29" s="108"/>
      <c r="F29" s="122">
        <v>0.21</v>
      </c>
      <c r="G29" s="123">
        <v>0.21</v>
      </c>
      <c r="H29" s="122">
        <v>0</v>
      </c>
      <c r="I29" s="101"/>
      <c r="J29" s="122">
        <v>1</v>
      </c>
      <c r="K29" s="123">
        <v>1</v>
      </c>
      <c r="L29" s="122">
        <v>0</v>
      </c>
    </row>
    <row r="30" spans="1:12" ht="16.5" customHeight="1" x14ac:dyDescent="0.3">
      <c r="A30" s="46" t="s">
        <v>245</v>
      </c>
      <c r="B30" s="156">
        <v>0</v>
      </c>
      <c r="C30" s="157">
        <v>0</v>
      </c>
      <c r="D30" s="156">
        <v>0</v>
      </c>
      <c r="E30" s="108"/>
      <c r="F30" s="156">
        <v>0</v>
      </c>
      <c r="G30" s="157">
        <v>0</v>
      </c>
      <c r="H30" s="156">
        <v>0</v>
      </c>
      <c r="I30" s="155"/>
      <c r="J30" s="156">
        <v>0</v>
      </c>
      <c r="K30" s="157">
        <v>0</v>
      </c>
      <c r="L30" s="156">
        <v>0</v>
      </c>
    </row>
    <row r="31" spans="1:12" ht="16.5" customHeight="1" x14ac:dyDescent="0.3">
      <c r="A31" s="46" t="s">
        <v>246</v>
      </c>
      <c r="B31" s="122">
        <v>0</v>
      </c>
      <c r="C31" s="123">
        <v>0</v>
      </c>
      <c r="D31" s="122">
        <v>0</v>
      </c>
      <c r="E31" s="108"/>
      <c r="F31" s="122">
        <v>0</v>
      </c>
      <c r="G31" s="123">
        <v>0</v>
      </c>
      <c r="H31" s="122">
        <v>0</v>
      </c>
      <c r="I31" s="101"/>
      <c r="J31" s="122">
        <v>0</v>
      </c>
      <c r="K31" s="123">
        <v>0</v>
      </c>
      <c r="L31" s="122">
        <v>0</v>
      </c>
    </row>
    <row r="32" spans="1:12" ht="16.5" customHeight="1" x14ac:dyDescent="0.3">
      <c r="A32" s="46" t="s">
        <v>247</v>
      </c>
      <c r="B32" s="156">
        <v>328</v>
      </c>
      <c r="C32" s="157">
        <v>328</v>
      </c>
      <c r="D32" s="156">
        <v>0</v>
      </c>
      <c r="E32" s="108"/>
      <c r="F32" s="156">
        <v>-30</v>
      </c>
      <c r="G32" s="157">
        <v>-30</v>
      </c>
      <c r="H32" s="156">
        <v>0</v>
      </c>
      <c r="I32" s="155"/>
      <c r="J32" s="156">
        <v>2</v>
      </c>
      <c r="K32" s="157">
        <v>2</v>
      </c>
      <c r="L32" s="156">
        <v>0</v>
      </c>
    </row>
    <row r="33" spans="1:12" ht="16.5" customHeight="1" x14ac:dyDescent="0.3">
      <c r="A33" s="46" t="s">
        <v>248</v>
      </c>
      <c r="B33" s="122">
        <v>2907.3199999999997</v>
      </c>
      <c r="C33" s="123">
        <v>2685.74</v>
      </c>
      <c r="D33" s="122">
        <v>221.58</v>
      </c>
      <c r="E33" s="108"/>
      <c r="F33" s="122">
        <v>26</v>
      </c>
      <c r="G33" s="123">
        <v>36.01</v>
      </c>
      <c r="H33" s="122">
        <v>-10.01</v>
      </c>
      <c r="I33" s="101"/>
      <c r="J33" s="122">
        <v>11</v>
      </c>
      <c r="K33" s="123">
        <v>7</v>
      </c>
      <c r="L33" s="122">
        <v>4</v>
      </c>
    </row>
    <row r="34" spans="1:12" ht="16.5" customHeight="1" x14ac:dyDescent="0.3">
      <c r="A34" s="46" t="s">
        <v>249</v>
      </c>
      <c r="B34" s="156">
        <v>13024.2</v>
      </c>
      <c r="C34" s="157">
        <v>4482.67</v>
      </c>
      <c r="D34" s="156">
        <v>8541.5300000000007</v>
      </c>
      <c r="E34" s="108"/>
      <c r="F34" s="156">
        <v>-110.25</v>
      </c>
      <c r="G34" s="157">
        <v>-169.59</v>
      </c>
      <c r="H34" s="156">
        <v>59.34</v>
      </c>
      <c r="I34" s="155"/>
      <c r="J34" s="156">
        <v>30</v>
      </c>
      <c r="K34" s="157">
        <v>20</v>
      </c>
      <c r="L34" s="156">
        <v>10</v>
      </c>
    </row>
    <row r="35" spans="1:12" ht="16.5" customHeight="1" x14ac:dyDescent="0.3">
      <c r="A35" s="46" t="s">
        <v>250</v>
      </c>
      <c r="B35" s="122">
        <v>87.86</v>
      </c>
      <c r="C35" s="123">
        <v>43.93</v>
      </c>
      <c r="D35" s="122">
        <v>43.93</v>
      </c>
      <c r="E35" s="108"/>
      <c r="F35" s="122">
        <v>7.26</v>
      </c>
      <c r="G35" s="123">
        <v>3.63</v>
      </c>
      <c r="H35" s="122">
        <v>3.63</v>
      </c>
      <c r="I35" s="101"/>
      <c r="J35" s="122">
        <v>22</v>
      </c>
      <c r="K35" s="123">
        <v>13</v>
      </c>
      <c r="L35" s="122">
        <v>9</v>
      </c>
    </row>
    <row r="36" spans="1:12" ht="16.5" customHeight="1" x14ac:dyDescent="0.3">
      <c r="A36" s="46" t="s">
        <v>251</v>
      </c>
      <c r="B36" s="156">
        <v>0</v>
      </c>
      <c r="C36" s="157">
        <v>0</v>
      </c>
      <c r="D36" s="156">
        <v>0</v>
      </c>
      <c r="E36" s="108"/>
      <c r="F36" s="156">
        <v>0</v>
      </c>
      <c r="G36" s="157">
        <v>0</v>
      </c>
      <c r="H36" s="156">
        <v>0</v>
      </c>
      <c r="I36" s="155"/>
      <c r="J36" s="156">
        <v>0</v>
      </c>
      <c r="K36" s="157">
        <v>0</v>
      </c>
      <c r="L36" s="156">
        <v>0</v>
      </c>
    </row>
    <row r="37" spans="1:12" ht="16.5" customHeight="1" x14ac:dyDescent="0.3">
      <c r="A37" s="47" t="s">
        <v>77</v>
      </c>
      <c r="B37" s="125">
        <v>567178.16872201196</v>
      </c>
      <c r="C37" s="126">
        <v>558252.43872201198</v>
      </c>
      <c r="D37" s="125">
        <v>8925.73</v>
      </c>
      <c r="E37" s="109"/>
      <c r="F37" s="125">
        <v>20038.159500000002</v>
      </c>
      <c r="G37" s="126">
        <v>20019.1695</v>
      </c>
      <c r="H37" s="125">
        <v>18.989999999999998</v>
      </c>
      <c r="I37" s="154"/>
      <c r="J37" s="125">
        <v>1508</v>
      </c>
      <c r="K37" s="126">
        <v>1482</v>
      </c>
      <c r="L37" s="125">
        <v>26</v>
      </c>
    </row>
    <row r="38" spans="1:12" ht="16.5" customHeight="1" x14ac:dyDescent="0.25">
      <c r="A38" s="44"/>
      <c r="B38" s="44"/>
      <c r="C38" s="44"/>
      <c r="D38" s="44"/>
      <c r="F38" s="44"/>
      <c r="G38" s="44"/>
      <c r="H38" s="44"/>
      <c r="J38" s="44"/>
      <c r="K38" s="44"/>
      <c r="L38" s="44"/>
    </row>
    <row r="39" spans="1:12" ht="16.5" customHeight="1" x14ac:dyDescent="0.25">
      <c r="A39" s="44"/>
      <c r="B39" s="44"/>
      <c r="C39" s="44"/>
      <c r="D39" s="44"/>
      <c r="F39" s="44"/>
      <c r="G39" s="44"/>
      <c r="H39" s="44"/>
      <c r="J39" s="44"/>
      <c r="K39" s="44"/>
      <c r="L39" s="44"/>
    </row>
  </sheetData>
  <sheetProtection algorithmName="SHA-512" hashValue="2wm8BpzSfS5YlRsCHMCwXmY23No12zHQWCGhtCGc74W+KGN+1l5aw0P23rQOyFdHoOICU3CFTxwxjVrS+AaQJw==" saltValue="Y9L6usgV8XFfACySirjrpw==" spinCount="100000" sheet="1" objects="1" scenarios="1"/>
  <mergeCells count="1">
    <mergeCell ref="A1:B1"/>
  </mergeCells>
  <conditionalFormatting sqref="B8:H9">
    <cfRule type="cellIs" dxfId="486" priority="25" operator="between">
      <formula>0</formula>
      <formula>0.1</formula>
    </cfRule>
    <cfRule type="cellIs" dxfId="485" priority="26" operator="lessThan">
      <formula>0</formula>
    </cfRule>
    <cfRule type="cellIs" dxfId="484" priority="27" operator="greaterThanOrEqual">
      <formula>0.1</formula>
    </cfRule>
  </conditionalFormatting>
  <conditionalFormatting sqref="A1:XFD6 A38:XFD1048576 A7 E7 I7 M7:XFD37 B8:I9">
    <cfRule type="cellIs" dxfId="483" priority="24" operator="between">
      <formula>-0.1</formula>
      <formula>0</formula>
    </cfRule>
  </conditionalFormatting>
  <conditionalFormatting sqref="B7:D7">
    <cfRule type="cellIs" dxfId="482" priority="20" operator="between">
      <formula>-0.1</formula>
      <formula>0</formula>
    </cfRule>
  </conditionalFormatting>
  <conditionalFormatting sqref="F7:H7">
    <cfRule type="cellIs" dxfId="481" priority="19" operator="between">
      <formula>-0.1</formula>
      <formula>0</formula>
    </cfRule>
  </conditionalFormatting>
  <conditionalFormatting sqref="J7:L7">
    <cfRule type="cellIs" dxfId="480" priority="18" operator="between">
      <formula>-0.1</formula>
      <formula>0</formula>
    </cfRule>
  </conditionalFormatting>
  <conditionalFormatting sqref="A8:A37">
    <cfRule type="cellIs" dxfId="479" priority="1" operator="between">
      <formula>-0.1</formula>
      <formula>0</formula>
    </cfRule>
  </conditionalFormatting>
  <conditionalFormatting sqref="B10:H36">
    <cfRule type="cellIs" dxfId="478" priority="15" operator="between">
      <formula>0</formula>
      <formula>0.1</formula>
    </cfRule>
    <cfRule type="cellIs" dxfId="477" priority="16" operator="lessThan">
      <formula>0</formula>
    </cfRule>
    <cfRule type="cellIs" dxfId="476" priority="17" operator="greaterThanOrEqual">
      <formula>0.1</formula>
    </cfRule>
  </conditionalFormatting>
  <conditionalFormatting sqref="B10:I36">
    <cfRule type="cellIs" dxfId="475" priority="14" operator="between">
      <formula>-0.1</formula>
      <formula>0</formula>
    </cfRule>
  </conditionalFormatting>
  <conditionalFormatting sqref="F37:H37">
    <cfRule type="cellIs" dxfId="474" priority="2" operator="between">
      <formula>-0.1</formula>
      <formula>0</formula>
    </cfRule>
  </conditionalFormatting>
  <conditionalFormatting sqref="E37">
    <cfRule type="cellIs" dxfId="473" priority="11" operator="between">
      <formula>0</formula>
      <formula>0.1</formula>
    </cfRule>
    <cfRule type="cellIs" dxfId="472" priority="12" operator="lessThan">
      <formula>0</formula>
    </cfRule>
    <cfRule type="cellIs" dxfId="471" priority="13" operator="greaterThanOrEqual">
      <formula>0.1</formula>
    </cfRule>
  </conditionalFormatting>
  <conditionalFormatting sqref="E37 I37">
    <cfRule type="cellIs" dxfId="470" priority="10" operator="between">
      <formula>-0.1</formula>
      <formula>0</formula>
    </cfRule>
  </conditionalFormatting>
  <conditionalFormatting sqref="B37:D37">
    <cfRule type="cellIs" dxfId="469" priority="7" operator="between">
      <formula>0</formula>
      <formula>0.1</formula>
    </cfRule>
    <cfRule type="cellIs" dxfId="468" priority="8" operator="lessThan">
      <formula>0</formula>
    </cfRule>
    <cfRule type="cellIs" dxfId="467" priority="9" operator="greaterThanOrEqual">
      <formula>0.1</formula>
    </cfRule>
  </conditionalFormatting>
  <conditionalFormatting sqref="B37:D37">
    <cfRule type="cellIs" dxfId="466" priority="6" operator="between">
      <formula>-0.1</formula>
      <formula>0</formula>
    </cfRule>
  </conditionalFormatting>
  <conditionalFormatting sqref="F37:H37">
    <cfRule type="cellIs" dxfId="465" priority="3" operator="between">
      <formula>0</formula>
      <formula>0.1</formula>
    </cfRule>
    <cfRule type="cellIs" dxfId="464" priority="4" operator="lessThan">
      <formula>0</formula>
    </cfRule>
    <cfRule type="cellIs" dxfId="463" priority="5" operator="greaterThanOrEqual">
      <formula>0.1</formula>
    </cfRule>
  </conditionalFormatting>
  <hyperlinks>
    <hyperlink ref="A1:B1" location="'Table 1.1'!A1" display="Table 1.1"/>
  </hyperlinks>
  <pageMargins left="0.7" right="0.7" top="0.75" bottom="0.75" header="0.3" footer="0.3"/>
  <pageSetup paperSize="9" scale="77" orientation="landscape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5">
    <pageSetUpPr fitToPage="1"/>
  </sheetPr>
  <dimension ref="A1:L38"/>
  <sheetViews>
    <sheetView showGridLines="0" showZeros="0" zoomScale="85" zoomScaleNormal="85" workbookViewId="0">
      <selection activeCell="A77" sqref="A77"/>
    </sheetView>
  </sheetViews>
  <sheetFormatPr defaultColWidth="16.7109375" defaultRowHeight="16.5" customHeight="1" x14ac:dyDescent="0.25"/>
  <cols>
    <col min="1" max="3" width="16.7109375" style="41"/>
    <col min="4" max="4" width="16.7109375" style="41" customWidth="1"/>
    <col min="5" max="5" width="1.140625" style="57" customWidth="1"/>
    <col min="6" max="8" width="16.7109375" style="41"/>
    <col min="9" max="9" width="1.140625" style="41" customWidth="1"/>
    <col min="10" max="16384" width="16.7109375" style="41"/>
  </cols>
  <sheetData>
    <row r="1" spans="1:12" ht="16.5" customHeight="1" x14ac:dyDescent="0.3">
      <c r="A1" s="168" t="str">
        <f>'Table of Contents'!C8</f>
        <v>Table 2.2</v>
      </c>
      <c r="B1" s="168"/>
      <c r="C1" s="59"/>
      <c r="D1" s="1"/>
      <c r="F1" s="1"/>
      <c r="G1" s="1"/>
      <c r="H1" s="1"/>
      <c r="J1" s="1"/>
      <c r="K1" s="1"/>
      <c r="L1" s="1"/>
    </row>
    <row r="2" spans="1:12" ht="16.5" customHeight="1" x14ac:dyDescent="0.3">
      <c r="A2" s="4" t="str">
        <f>'Table of Contents'!A8&amp;", "&amp;'Table of Contents'!A3</f>
        <v>Total Net Assets, Net Sales and Number of ETF Funds, 2017:Q2</v>
      </c>
      <c r="B2" s="1"/>
      <c r="C2" s="60"/>
      <c r="D2" s="1"/>
      <c r="F2" s="1"/>
      <c r="G2" s="1"/>
      <c r="H2" s="1"/>
      <c r="J2" s="1"/>
      <c r="K2" s="1"/>
      <c r="L2" s="1"/>
    </row>
    <row r="3" spans="1:12" ht="16.5" customHeight="1" x14ac:dyDescent="0.3">
      <c r="A3" s="2" t="s">
        <v>82</v>
      </c>
      <c r="B3" s="1"/>
      <c r="C3" s="60"/>
      <c r="D3" s="1"/>
      <c r="F3" s="1"/>
      <c r="G3" s="1"/>
      <c r="H3" s="1"/>
      <c r="J3" s="1"/>
      <c r="K3" s="1"/>
      <c r="L3" s="1"/>
    </row>
    <row r="4" spans="1:12" ht="16.5" customHeight="1" x14ac:dyDescent="0.3">
      <c r="A4" s="2"/>
      <c r="B4" s="1"/>
      <c r="C4" s="60"/>
      <c r="D4" s="1"/>
      <c r="F4" s="1"/>
      <c r="G4" s="1"/>
      <c r="H4" s="1"/>
      <c r="J4" s="1"/>
      <c r="K4" s="1"/>
      <c r="L4" s="1"/>
    </row>
    <row r="5" spans="1:12" ht="16.5" customHeight="1" x14ac:dyDescent="0.3">
      <c r="A5" s="38"/>
      <c r="B5" s="38"/>
      <c r="C5" s="38"/>
      <c r="D5" s="38"/>
      <c r="F5" s="38"/>
      <c r="G5" s="38"/>
      <c r="H5" s="38"/>
      <c r="J5" s="38"/>
      <c r="K5" s="38"/>
      <c r="L5" s="38"/>
    </row>
    <row r="6" spans="1:12" ht="16.5" customHeight="1" x14ac:dyDescent="0.3">
      <c r="A6" s="38"/>
      <c r="B6" s="51" t="s">
        <v>216</v>
      </c>
      <c r="C6" s="61"/>
      <c r="D6" s="61"/>
      <c r="F6" s="51" t="s">
        <v>215</v>
      </c>
      <c r="G6" s="61"/>
      <c r="H6" s="61"/>
      <c r="J6" s="51" t="s">
        <v>214</v>
      </c>
      <c r="K6" s="61"/>
      <c r="L6" s="61"/>
    </row>
    <row r="7" spans="1:12" ht="16.5" customHeight="1" thickBot="1" x14ac:dyDescent="0.35">
      <c r="A7" s="38"/>
      <c r="B7" s="158" t="s">
        <v>80</v>
      </c>
      <c r="C7" s="159" t="s">
        <v>73</v>
      </c>
      <c r="D7" s="159" t="s">
        <v>75</v>
      </c>
      <c r="F7" s="158" t="s">
        <v>80</v>
      </c>
      <c r="G7" s="159" t="s">
        <v>73</v>
      </c>
      <c r="H7" s="159" t="s">
        <v>75</v>
      </c>
      <c r="J7" s="158" t="s">
        <v>80</v>
      </c>
      <c r="K7" s="159" t="s">
        <v>73</v>
      </c>
      <c r="L7" s="159" t="s">
        <v>75</v>
      </c>
    </row>
    <row r="8" spans="1:12" ht="16.5" customHeight="1" x14ac:dyDescent="0.3">
      <c r="A8" s="46" t="s">
        <v>223</v>
      </c>
      <c r="B8" s="78">
        <v>0</v>
      </c>
      <c r="C8" s="124">
        <v>0</v>
      </c>
      <c r="D8" s="78">
        <v>0</v>
      </c>
      <c r="E8" s="108"/>
      <c r="F8" s="78">
        <v>0</v>
      </c>
      <c r="G8" s="124">
        <v>0</v>
      </c>
      <c r="H8" s="78">
        <v>0</v>
      </c>
      <c r="I8" s="101"/>
      <c r="J8" s="78">
        <v>0</v>
      </c>
      <c r="K8" s="124">
        <v>0</v>
      </c>
      <c r="L8" s="78">
        <v>0</v>
      </c>
    </row>
    <row r="9" spans="1:12" ht="16.5" customHeight="1" x14ac:dyDescent="0.3">
      <c r="A9" s="46" t="s">
        <v>224</v>
      </c>
      <c r="B9" s="122">
        <v>1088.0783813119999</v>
      </c>
      <c r="C9" s="123">
        <v>1088.0783813119999</v>
      </c>
      <c r="D9" s="122">
        <v>0</v>
      </c>
      <c r="E9" s="108"/>
      <c r="F9" s="122">
        <v>0</v>
      </c>
      <c r="G9" s="123">
        <v>0</v>
      </c>
      <c r="H9" s="122">
        <v>0</v>
      </c>
      <c r="I9" s="101"/>
      <c r="J9" s="122">
        <v>4</v>
      </c>
      <c r="K9" s="123">
        <v>4</v>
      </c>
      <c r="L9" s="122">
        <v>0</v>
      </c>
    </row>
    <row r="10" spans="1:12" ht="16.5" customHeight="1" x14ac:dyDescent="0.3">
      <c r="A10" s="46" t="s">
        <v>225</v>
      </c>
      <c r="B10" s="78">
        <v>16.11</v>
      </c>
      <c r="C10" s="124">
        <v>16.11</v>
      </c>
      <c r="D10" s="78">
        <v>0</v>
      </c>
      <c r="E10" s="108"/>
      <c r="F10" s="78">
        <v>-1.1237440000000001</v>
      </c>
      <c r="G10" s="124">
        <v>-1.1237440000000001</v>
      </c>
      <c r="H10" s="78">
        <v>0</v>
      </c>
      <c r="I10" s="101"/>
      <c r="J10" s="78">
        <v>1</v>
      </c>
      <c r="K10" s="124">
        <v>1</v>
      </c>
      <c r="L10" s="78">
        <v>0</v>
      </c>
    </row>
    <row r="11" spans="1:12" ht="16.5" customHeight="1" x14ac:dyDescent="0.3">
      <c r="A11" s="46" t="s">
        <v>226</v>
      </c>
      <c r="B11" s="122">
        <v>0</v>
      </c>
      <c r="C11" s="123">
        <v>0</v>
      </c>
      <c r="D11" s="122">
        <v>0</v>
      </c>
      <c r="E11" s="108"/>
      <c r="F11" s="122">
        <v>0</v>
      </c>
      <c r="G11" s="123">
        <v>0</v>
      </c>
      <c r="H11" s="122">
        <v>0</v>
      </c>
      <c r="I11" s="101"/>
      <c r="J11" s="122">
        <v>0</v>
      </c>
      <c r="K11" s="123">
        <v>0</v>
      </c>
      <c r="L11" s="122">
        <v>0</v>
      </c>
    </row>
    <row r="12" spans="1:12" ht="16.5" customHeight="1" x14ac:dyDescent="0.3">
      <c r="A12" s="46" t="s">
        <v>227</v>
      </c>
      <c r="B12" s="78">
        <v>0</v>
      </c>
      <c r="C12" s="124">
        <v>0</v>
      </c>
      <c r="D12" s="78">
        <v>0</v>
      </c>
      <c r="E12" s="108"/>
      <c r="F12" s="78">
        <v>0</v>
      </c>
      <c r="G12" s="124">
        <v>0</v>
      </c>
      <c r="H12" s="78">
        <v>0</v>
      </c>
      <c r="I12" s="101"/>
      <c r="J12" s="78">
        <v>0</v>
      </c>
      <c r="K12" s="124">
        <v>0</v>
      </c>
      <c r="L12" s="78">
        <v>0</v>
      </c>
    </row>
    <row r="13" spans="1:12" ht="16.5" customHeight="1" x14ac:dyDescent="0.3">
      <c r="A13" s="46" t="s">
        <v>228</v>
      </c>
      <c r="B13" s="122">
        <v>0</v>
      </c>
      <c r="C13" s="123">
        <v>0</v>
      </c>
      <c r="D13" s="122">
        <v>0</v>
      </c>
      <c r="E13" s="108"/>
      <c r="F13" s="122">
        <v>0</v>
      </c>
      <c r="G13" s="123">
        <v>0</v>
      </c>
      <c r="H13" s="122">
        <v>0</v>
      </c>
      <c r="I13" s="101"/>
      <c r="J13" s="122">
        <v>0</v>
      </c>
      <c r="K13" s="123">
        <v>0</v>
      </c>
      <c r="L13" s="122">
        <v>0</v>
      </c>
    </row>
    <row r="14" spans="1:12" ht="16.5" customHeight="1" x14ac:dyDescent="0.3">
      <c r="A14" s="46" t="s">
        <v>229</v>
      </c>
      <c r="B14" s="78">
        <v>0</v>
      </c>
      <c r="C14" s="124">
        <v>0</v>
      </c>
      <c r="D14" s="78">
        <v>0</v>
      </c>
      <c r="E14" s="108"/>
      <c r="F14" s="78">
        <v>0</v>
      </c>
      <c r="G14" s="124">
        <v>0</v>
      </c>
      <c r="H14" s="78">
        <v>0</v>
      </c>
      <c r="I14" s="101"/>
      <c r="J14" s="78">
        <v>0</v>
      </c>
      <c r="K14" s="124">
        <v>0</v>
      </c>
      <c r="L14" s="78">
        <v>0</v>
      </c>
    </row>
    <row r="15" spans="1:12" ht="16.5" customHeight="1" x14ac:dyDescent="0.3">
      <c r="A15" s="46" t="s">
        <v>230</v>
      </c>
      <c r="B15" s="122">
        <v>224.51334069999999</v>
      </c>
      <c r="C15" s="123">
        <v>224.51334069999999</v>
      </c>
      <c r="D15" s="122">
        <v>0</v>
      </c>
      <c r="E15" s="108"/>
      <c r="F15" s="122">
        <v>8.8315000000000001</v>
      </c>
      <c r="G15" s="123">
        <v>8.8315000000000001</v>
      </c>
      <c r="H15" s="122">
        <v>0</v>
      </c>
      <c r="I15" s="101"/>
      <c r="J15" s="122">
        <v>1</v>
      </c>
      <c r="K15" s="123">
        <v>1</v>
      </c>
      <c r="L15" s="122">
        <v>0</v>
      </c>
    </row>
    <row r="16" spans="1:12" ht="16.5" customHeight="1" x14ac:dyDescent="0.3">
      <c r="A16" s="46" t="s">
        <v>231</v>
      </c>
      <c r="B16" s="78">
        <v>82631</v>
      </c>
      <c r="C16" s="124">
        <v>82631</v>
      </c>
      <c r="D16" s="78">
        <v>0</v>
      </c>
      <c r="E16" s="108"/>
      <c r="F16" s="78">
        <v>4260</v>
      </c>
      <c r="G16" s="124">
        <v>4260</v>
      </c>
      <c r="H16" s="78">
        <v>0</v>
      </c>
      <c r="I16" s="101"/>
      <c r="J16" s="78">
        <v>259</v>
      </c>
      <c r="K16" s="124">
        <v>259</v>
      </c>
      <c r="L16" s="78">
        <v>0</v>
      </c>
    </row>
    <row r="17" spans="1:12" ht="16.5" customHeight="1" x14ac:dyDescent="0.3">
      <c r="A17" s="46" t="s">
        <v>232</v>
      </c>
      <c r="B17" s="122">
        <v>52207.021000000001</v>
      </c>
      <c r="C17" s="123">
        <v>52207.021000000001</v>
      </c>
      <c r="D17" s="122">
        <v>0</v>
      </c>
      <c r="E17" s="108"/>
      <c r="F17" s="122">
        <v>464.47300000000001</v>
      </c>
      <c r="G17" s="123">
        <v>464.47300000000001</v>
      </c>
      <c r="H17" s="122">
        <v>0</v>
      </c>
      <c r="I17" s="101"/>
      <c r="J17" s="122">
        <v>111</v>
      </c>
      <c r="K17" s="123">
        <v>111</v>
      </c>
      <c r="L17" s="122">
        <v>0</v>
      </c>
    </row>
    <row r="18" spans="1:12" ht="16.5" customHeight="1" x14ac:dyDescent="0.3">
      <c r="A18" s="46" t="s">
        <v>233</v>
      </c>
      <c r="B18" s="78">
        <v>22.506</v>
      </c>
      <c r="C18" s="124">
        <v>22.506</v>
      </c>
      <c r="D18" s="78">
        <v>0</v>
      </c>
      <c r="E18" s="108"/>
      <c r="F18" s="78">
        <v>-12.824999999999999</v>
      </c>
      <c r="G18" s="124">
        <v>-12.824999999999999</v>
      </c>
      <c r="H18" s="78">
        <v>0</v>
      </c>
      <c r="I18" s="101"/>
      <c r="J18" s="78">
        <v>2</v>
      </c>
      <c r="K18" s="124">
        <v>2</v>
      </c>
      <c r="L18" s="78">
        <v>0</v>
      </c>
    </row>
    <row r="19" spans="1:12" ht="16.5" customHeight="1" x14ac:dyDescent="0.3">
      <c r="A19" s="46" t="s">
        <v>234</v>
      </c>
      <c r="B19" s="122">
        <v>4.6900000000000004</v>
      </c>
      <c r="C19" s="123">
        <v>0</v>
      </c>
      <c r="D19" s="122">
        <v>4.6900000000000004</v>
      </c>
      <c r="E19" s="108"/>
      <c r="F19" s="122">
        <v>-1849</v>
      </c>
      <c r="G19" s="123">
        <v>0</v>
      </c>
      <c r="H19" s="122">
        <v>-1849</v>
      </c>
      <c r="I19" s="101"/>
      <c r="J19" s="122">
        <v>1</v>
      </c>
      <c r="K19" s="123">
        <v>0</v>
      </c>
      <c r="L19" s="122">
        <v>1</v>
      </c>
    </row>
    <row r="20" spans="1:12" ht="16.5" customHeight="1" x14ac:dyDescent="0.3">
      <c r="A20" s="46" t="s">
        <v>235</v>
      </c>
      <c r="B20" s="78">
        <v>320458</v>
      </c>
      <c r="C20" s="124">
        <v>320458</v>
      </c>
      <c r="D20" s="78">
        <v>0</v>
      </c>
      <c r="E20" s="108"/>
      <c r="F20" s="78">
        <v>15574</v>
      </c>
      <c r="G20" s="124">
        <v>15574</v>
      </c>
      <c r="H20" s="78">
        <v>0</v>
      </c>
      <c r="I20" s="101"/>
      <c r="J20" s="78">
        <v>647</v>
      </c>
      <c r="K20" s="124">
        <v>647</v>
      </c>
      <c r="L20" s="78">
        <v>0</v>
      </c>
    </row>
    <row r="21" spans="1:12" ht="16.5" customHeight="1" x14ac:dyDescent="0.3">
      <c r="A21" s="46" t="s">
        <v>236</v>
      </c>
      <c r="B21" s="122">
        <v>0</v>
      </c>
      <c r="C21" s="123">
        <v>0</v>
      </c>
      <c r="D21" s="122">
        <v>0</v>
      </c>
      <c r="E21" s="108"/>
      <c r="F21" s="122">
        <v>0</v>
      </c>
      <c r="G21" s="123">
        <v>0</v>
      </c>
      <c r="H21" s="122">
        <v>0</v>
      </c>
      <c r="I21" s="101"/>
      <c r="J21" s="122">
        <v>0</v>
      </c>
      <c r="K21" s="123">
        <v>0</v>
      </c>
      <c r="L21" s="122">
        <v>0</v>
      </c>
    </row>
    <row r="22" spans="1:12" ht="16.5" customHeight="1" x14ac:dyDescent="0.3">
      <c r="A22" s="46" t="s">
        <v>237</v>
      </c>
      <c r="B22" s="78">
        <v>0</v>
      </c>
      <c r="C22" s="124">
        <v>0</v>
      </c>
      <c r="D22" s="78">
        <v>0</v>
      </c>
      <c r="E22" s="108"/>
      <c r="F22" s="78">
        <v>0</v>
      </c>
      <c r="G22" s="124">
        <v>0</v>
      </c>
      <c r="H22" s="78">
        <v>0</v>
      </c>
      <c r="I22" s="101"/>
      <c r="J22" s="78">
        <v>0</v>
      </c>
      <c r="K22" s="124">
        <v>0</v>
      </c>
      <c r="L22" s="78">
        <v>0</v>
      </c>
    </row>
    <row r="23" spans="1:12" ht="16.5" customHeight="1" x14ac:dyDescent="0.3">
      <c r="A23" s="46" t="s">
        <v>238</v>
      </c>
      <c r="B23" s="122">
        <v>92797.1</v>
      </c>
      <c r="C23" s="123">
        <v>92797.1</v>
      </c>
      <c r="D23" s="122">
        <v>0</v>
      </c>
      <c r="E23" s="108"/>
      <c r="F23" s="122">
        <v>0</v>
      </c>
      <c r="G23" s="123">
        <v>0</v>
      </c>
      <c r="H23" s="122">
        <v>0</v>
      </c>
      <c r="I23" s="101"/>
      <c r="J23" s="122">
        <v>400</v>
      </c>
      <c r="K23" s="123">
        <v>400</v>
      </c>
      <c r="L23" s="122">
        <v>0</v>
      </c>
    </row>
    <row r="24" spans="1:12" ht="16.5" customHeight="1" x14ac:dyDescent="0.3">
      <c r="A24" s="46" t="s">
        <v>239</v>
      </c>
      <c r="B24" s="78">
        <v>0</v>
      </c>
      <c r="C24" s="124">
        <v>0</v>
      </c>
      <c r="D24" s="78">
        <v>0</v>
      </c>
      <c r="E24" s="108"/>
      <c r="F24" s="78">
        <v>0</v>
      </c>
      <c r="G24" s="124">
        <v>0</v>
      </c>
      <c r="H24" s="78">
        <v>0</v>
      </c>
      <c r="I24" s="101"/>
      <c r="J24" s="78">
        <v>0</v>
      </c>
      <c r="K24" s="124">
        <v>0</v>
      </c>
      <c r="L24" s="78">
        <v>0</v>
      </c>
    </row>
    <row r="25" spans="1:12" ht="16.5" customHeight="1" x14ac:dyDescent="0.3">
      <c r="A25" s="46" t="s">
        <v>240</v>
      </c>
      <c r="B25" s="122">
        <v>1381</v>
      </c>
      <c r="C25" s="123">
        <v>1267</v>
      </c>
      <c r="D25" s="122">
        <v>114</v>
      </c>
      <c r="E25" s="108"/>
      <c r="F25" s="122">
        <v>-143</v>
      </c>
      <c r="G25" s="123">
        <v>-115</v>
      </c>
      <c r="H25" s="122">
        <v>-28</v>
      </c>
      <c r="I25" s="101"/>
      <c r="J25" s="122">
        <v>16</v>
      </c>
      <c r="K25" s="123">
        <v>14</v>
      </c>
      <c r="L25" s="122">
        <v>2</v>
      </c>
    </row>
    <row r="26" spans="1:12" ht="16.5" customHeight="1" x14ac:dyDescent="0.3">
      <c r="A26" s="46" t="s">
        <v>241</v>
      </c>
      <c r="B26" s="78">
        <v>0</v>
      </c>
      <c r="C26" s="124">
        <v>0</v>
      </c>
      <c r="D26" s="78">
        <v>0</v>
      </c>
      <c r="E26" s="108"/>
      <c r="F26" s="78">
        <v>0</v>
      </c>
      <c r="G26" s="124">
        <v>0</v>
      </c>
      <c r="H26" s="78">
        <v>0</v>
      </c>
      <c r="I26" s="101"/>
      <c r="J26" s="78">
        <v>0</v>
      </c>
      <c r="K26" s="124">
        <v>0</v>
      </c>
      <c r="L26" s="78">
        <v>0</v>
      </c>
    </row>
    <row r="27" spans="1:12" ht="16.5" customHeight="1" x14ac:dyDescent="0.3">
      <c r="A27" s="46" t="s">
        <v>242</v>
      </c>
      <c r="B27" s="122">
        <v>0</v>
      </c>
      <c r="C27" s="123">
        <v>0</v>
      </c>
      <c r="D27" s="122">
        <v>0</v>
      </c>
      <c r="E27" s="108"/>
      <c r="F27" s="122">
        <v>0</v>
      </c>
      <c r="G27" s="123">
        <v>0</v>
      </c>
      <c r="H27" s="122">
        <v>0</v>
      </c>
      <c r="I27" s="101"/>
      <c r="J27" s="122">
        <v>0</v>
      </c>
      <c r="K27" s="123">
        <v>0</v>
      </c>
      <c r="L27" s="122">
        <v>0</v>
      </c>
    </row>
    <row r="28" spans="1:12" ht="16.5" customHeight="1" x14ac:dyDescent="0.3">
      <c r="A28" s="46" t="s">
        <v>243</v>
      </c>
      <c r="B28" s="78">
        <v>0</v>
      </c>
      <c r="C28" s="124">
        <v>0</v>
      </c>
      <c r="D28" s="78">
        <v>0</v>
      </c>
      <c r="E28" s="108"/>
      <c r="F28" s="78">
        <v>0</v>
      </c>
      <c r="G28" s="124">
        <v>0</v>
      </c>
      <c r="H28" s="78">
        <v>0</v>
      </c>
      <c r="I28" s="101"/>
      <c r="J28" s="78">
        <v>0</v>
      </c>
      <c r="K28" s="124">
        <v>0</v>
      </c>
      <c r="L28" s="78">
        <v>0</v>
      </c>
    </row>
    <row r="29" spans="1:12" ht="16.5" customHeight="1" x14ac:dyDescent="0.3">
      <c r="A29" s="46" t="s">
        <v>244</v>
      </c>
      <c r="B29" s="122">
        <v>0.77</v>
      </c>
      <c r="C29" s="123">
        <v>0.77</v>
      </c>
      <c r="D29" s="122">
        <v>0</v>
      </c>
      <c r="E29" s="108"/>
      <c r="F29" s="122">
        <v>0.95</v>
      </c>
      <c r="G29" s="123">
        <v>0.95</v>
      </c>
      <c r="H29" s="122">
        <v>0</v>
      </c>
      <c r="I29" s="101"/>
      <c r="J29" s="122">
        <v>1</v>
      </c>
      <c r="K29" s="123">
        <v>1</v>
      </c>
      <c r="L29" s="122">
        <v>0</v>
      </c>
    </row>
    <row r="30" spans="1:12" ht="16.5" customHeight="1" x14ac:dyDescent="0.3">
      <c r="A30" s="46" t="s">
        <v>245</v>
      </c>
      <c r="B30" s="78">
        <v>0</v>
      </c>
      <c r="C30" s="124">
        <v>0</v>
      </c>
      <c r="D30" s="78">
        <v>0</v>
      </c>
      <c r="E30" s="108"/>
      <c r="F30" s="78">
        <v>0</v>
      </c>
      <c r="G30" s="124">
        <v>0</v>
      </c>
      <c r="H30" s="78">
        <v>0</v>
      </c>
      <c r="I30" s="101"/>
      <c r="J30" s="78">
        <v>0</v>
      </c>
      <c r="K30" s="124">
        <v>0</v>
      </c>
      <c r="L30" s="78">
        <v>0</v>
      </c>
    </row>
    <row r="31" spans="1:12" ht="16.5" customHeight="1" x14ac:dyDescent="0.3">
      <c r="A31" s="46" t="s">
        <v>246</v>
      </c>
      <c r="B31" s="122">
        <v>0</v>
      </c>
      <c r="C31" s="123">
        <v>0</v>
      </c>
      <c r="D31" s="122">
        <v>0</v>
      </c>
      <c r="E31" s="108"/>
      <c r="F31" s="122">
        <v>0</v>
      </c>
      <c r="G31" s="123">
        <v>0</v>
      </c>
      <c r="H31" s="122">
        <v>0</v>
      </c>
      <c r="I31" s="101"/>
      <c r="J31" s="122">
        <v>0</v>
      </c>
      <c r="K31" s="123">
        <v>0</v>
      </c>
      <c r="L31" s="122">
        <v>0</v>
      </c>
    </row>
    <row r="32" spans="1:12" ht="16.5" customHeight="1" x14ac:dyDescent="0.3">
      <c r="A32" s="46" t="s">
        <v>247</v>
      </c>
      <c r="B32" s="78">
        <v>328</v>
      </c>
      <c r="C32" s="124">
        <v>328</v>
      </c>
      <c r="D32" s="78">
        <v>0</v>
      </c>
      <c r="E32" s="108"/>
      <c r="F32" s="78">
        <v>-30</v>
      </c>
      <c r="G32" s="124">
        <v>-30</v>
      </c>
      <c r="H32" s="78">
        <v>0</v>
      </c>
      <c r="I32" s="101"/>
      <c r="J32" s="78">
        <v>2</v>
      </c>
      <c r="K32" s="124">
        <v>2</v>
      </c>
      <c r="L32" s="78">
        <v>0</v>
      </c>
    </row>
    <row r="33" spans="1:12" ht="16.5" customHeight="1" x14ac:dyDescent="0.3">
      <c r="A33" s="46" t="s">
        <v>248</v>
      </c>
      <c r="B33" s="122">
        <v>2907.3199999999997</v>
      </c>
      <c r="C33" s="123">
        <v>2685.74</v>
      </c>
      <c r="D33" s="122">
        <v>221.58</v>
      </c>
      <c r="E33" s="108"/>
      <c r="F33" s="122">
        <v>252</v>
      </c>
      <c r="G33" s="123">
        <v>349</v>
      </c>
      <c r="H33" s="122">
        <v>-97</v>
      </c>
      <c r="I33" s="101"/>
      <c r="J33" s="122">
        <v>11</v>
      </c>
      <c r="K33" s="123">
        <v>7</v>
      </c>
      <c r="L33" s="122">
        <v>4</v>
      </c>
    </row>
    <row r="34" spans="1:12" ht="16.5" customHeight="1" x14ac:dyDescent="0.3">
      <c r="A34" s="46" t="s">
        <v>249</v>
      </c>
      <c r="B34" s="78">
        <v>13024.2</v>
      </c>
      <c r="C34" s="124">
        <v>4482.67</v>
      </c>
      <c r="D34" s="78">
        <v>8541.5300000000007</v>
      </c>
      <c r="E34" s="108"/>
      <c r="F34" s="78">
        <v>-119.538982915953</v>
      </c>
      <c r="G34" s="124">
        <v>-183.87197377292</v>
      </c>
      <c r="H34" s="78">
        <v>64.332990856967001</v>
      </c>
      <c r="I34" s="101"/>
      <c r="J34" s="78">
        <v>30</v>
      </c>
      <c r="K34" s="124">
        <v>20</v>
      </c>
      <c r="L34" s="78">
        <v>10</v>
      </c>
    </row>
    <row r="35" spans="1:12" ht="16.5" customHeight="1" x14ac:dyDescent="0.3">
      <c r="A35" s="46" t="s">
        <v>250</v>
      </c>
      <c r="B35" s="122">
        <v>87.86</v>
      </c>
      <c r="C35" s="123">
        <v>43.93</v>
      </c>
      <c r="D35" s="122">
        <v>43.93</v>
      </c>
      <c r="E35" s="108"/>
      <c r="F35" s="122">
        <v>28.581931619999999</v>
      </c>
      <c r="G35" s="123">
        <v>14.290965809999999</v>
      </c>
      <c r="H35" s="122">
        <v>14.290965809999999</v>
      </c>
      <c r="I35" s="101"/>
      <c r="J35" s="122">
        <v>22</v>
      </c>
      <c r="K35" s="123">
        <v>13</v>
      </c>
      <c r="L35" s="122">
        <v>9</v>
      </c>
    </row>
    <row r="36" spans="1:12" ht="16.5" customHeight="1" x14ac:dyDescent="0.3">
      <c r="A36" s="46" t="s">
        <v>251</v>
      </c>
      <c r="B36" s="78">
        <v>0</v>
      </c>
      <c r="C36" s="124">
        <v>0</v>
      </c>
      <c r="D36" s="78">
        <v>0</v>
      </c>
      <c r="E36" s="108"/>
      <c r="F36" s="78">
        <v>0</v>
      </c>
      <c r="G36" s="124">
        <v>0</v>
      </c>
      <c r="H36" s="78">
        <v>0</v>
      </c>
      <c r="I36" s="101"/>
      <c r="J36" s="78">
        <v>0</v>
      </c>
      <c r="K36" s="124">
        <v>0</v>
      </c>
      <c r="L36" s="78">
        <v>0</v>
      </c>
    </row>
    <row r="37" spans="1:12" ht="16.5" customHeight="1" x14ac:dyDescent="0.3">
      <c r="A37" s="47" t="s">
        <v>77</v>
      </c>
      <c r="B37" s="138" t="s">
        <v>221</v>
      </c>
      <c r="C37" s="87" t="s">
        <v>221</v>
      </c>
      <c r="D37" s="138" t="s">
        <v>221</v>
      </c>
      <c r="E37" s="146"/>
      <c r="F37" s="138" t="s">
        <v>221</v>
      </c>
      <c r="G37" s="87" t="s">
        <v>221</v>
      </c>
      <c r="H37" s="138" t="s">
        <v>221</v>
      </c>
      <c r="J37" s="125">
        <v>1508</v>
      </c>
      <c r="K37" s="126">
        <v>1482</v>
      </c>
      <c r="L37" s="125">
        <v>26</v>
      </c>
    </row>
    <row r="38" spans="1:12" ht="16.5" customHeight="1" x14ac:dyDescent="0.25">
      <c r="A38" s="44"/>
      <c r="B38" s="44"/>
      <c r="C38" s="44"/>
      <c r="D38" s="44"/>
      <c r="F38" s="44"/>
      <c r="G38" s="44"/>
      <c r="H38" s="44"/>
      <c r="J38" s="44"/>
      <c r="K38" s="44"/>
      <c r="L38" s="44"/>
    </row>
  </sheetData>
  <sheetProtection algorithmName="SHA-512" hashValue="cukWnypRGee/0f5/vkKaksNgRHdD0Qc2yZcayYZ+WRLG5Z0KJKdyBM0qZ/i+sqiC34JfiWARQkL9eOutXSM86A==" saltValue="ZOGoiVhh1bwBjs5ywECxhg==" spinCount="100000" sheet="1" objects="1" scenarios="1"/>
  <mergeCells count="1">
    <mergeCell ref="A1:B1"/>
  </mergeCells>
  <conditionalFormatting sqref="B37:H37">
    <cfRule type="cellIs" dxfId="162" priority="13" operator="between">
      <formula>0</formula>
      <formula>0.1</formula>
    </cfRule>
    <cfRule type="cellIs" dxfId="161" priority="14" operator="lessThan">
      <formula>0</formula>
    </cfRule>
    <cfRule type="cellIs" dxfId="160" priority="15" operator="greaterThanOrEqual">
      <formula>0.1</formula>
    </cfRule>
  </conditionalFormatting>
  <conditionalFormatting sqref="A1:XFD6 A38:XFD1048576 B37:I37 A7 E7 I7 M7:XFD37">
    <cfRule type="cellIs" dxfId="159" priority="12" operator="between">
      <formula>-0.1</formula>
      <formula>0</formula>
    </cfRule>
  </conditionalFormatting>
  <conditionalFormatting sqref="A8:A37">
    <cfRule type="cellIs" dxfId="158" priority="11" operator="between">
      <formula>-0.1</formula>
      <formula>0</formula>
    </cfRule>
  </conditionalFormatting>
  <conditionalFormatting sqref="B8:H36">
    <cfRule type="cellIs" dxfId="157" priority="8" operator="between">
      <formula>0</formula>
      <formula>0.1</formula>
    </cfRule>
    <cfRule type="cellIs" dxfId="156" priority="9" operator="lessThan">
      <formula>0</formula>
    </cfRule>
    <cfRule type="cellIs" dxfId="155" priority="10" operator="greaterThanOrEqual">
      <formula>0.1</formula>
    </cfRule>
  </conditionalFormatting>
  <conditionalFormatting sqref="B8:I36">
    <cfRule type="cellIs" dxfId="154" priority="7" operator="between">
      <formula>-0.1</formula>
      <formula>0</formula>
    </cfRule>
  </conditionalFormatting>
  <conditionalFormatting sqref="C7:D7">
    <cfRule type="cellIs" dxfId="153" priority="6" operator="between">
      <formula>-0.1</formula>
      <formula>0</formula>
    </cfRule>
  </conditionalFormatting>
  <conditionalFormatting sqref="G7:H7">
    <cfRule type="cellIs" dxfId="152" priority="5" operator="between">
      <formula>-0.1</formula>
      <formula>0</formula>
    </cfRule>
  </conditionalFormatting>
  <conditionalFormatting sqref="K7:L7">
    <cfRule type="cellIs" dxfId="151" priority="4" operator="between">
      <formula>-0.1</formula>
      <formula>0</formula>
    </cfRule>
  </conditionalFormatting>
  <conditionalFormatting sqref="B7">
    <cfRule type="cellIs" dxfId="150" priority="3" operator="between">
      <formula>-0.1</formula>
      <formula>0</formula>
    </cfRule>
  </conditionalFormatting>
  <conditionalFormatting sqref="F7">
    <cfRule type="cellIs" dxfId="149" priority="2" operator="between">
      <formula>-0.1</formula>
      <formula>0</formula>
    </cfRule>
  </conditionalFormatting>
  <conditionalFormatting sqref="J7">
    <cfRule type="cellIs" dxfId="148" priority="1" operator="between">
      <formula>-0.1</formula>
      <formula>0</formula>
    </cfRule>
  </conditionalFormatting>
  <pageMargins left="0.7" right="0.7" top="0.75" bottom="0.75" header="0.3" footer="0.3"/>
  <pageSetup paperSize="9" scale="77" orientation="landscape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6">
    <pageSetUpPr fitToPage="1"/>
  </sheetPr>
  <dimension ref="A1:L37"/>
  <sheetViews>
    <sheetView showGridLines="0" showZeros="0" zoomScale="85" zoomScaleNormal="85" workbookViewId="0">
      <selection activeCell="A77" sqref="A77"/>
    </sheetView>
  </sheetViews>
  <sheetFormatPr defaultColWidth="16.7109375" defaultRowHeight="16.5" customHeight="1" x14ac:dyDescent="0.25"/>
  <cols>
    <col min="1" max="3" width="16.7109375" style="41"/>
    <col min="4" max="4" width="16.7109375" style="41" customWidth="1"/>
    <col min="5" max="5" width="1.140625" style="57" customWidth="1"/>
    <col min="6" max="8" width="16.7109375" style="41"/>
    <col min="9" max="9" width="1.140625" style="41" customWidth="1"/>
    <col min="10" max="16384" width="16.7109375" style="41"/>
  </cols>
  <sheetData>
    <row r="1" spans="1:12" ht="16.5" customHeight="1" x14ac:dyDescent="0.3">
      <c r="A1" s="168" t="str">
        <f>'Table of Contents'!C9</f>
        <v>Table 2.3</v>
      </c>
      <c r="B1" s="168"/>
      <c r="C1" s="59"/>
      <c r="D1" s="1"/>
      <c r="F1" s="1"/>
      <c r="G1" s="1"/>
      <c r="H1" s="1"/>
      <c r="J1" s="1"/>
      <c r="K1" s="1"/>
      <c r="L1" s="1"/>
    </row>
    <row r="2" spans="1:12" ht="16.5" customHeight="1" x14ac:dyDescent="0.3">
      <c r="A2" s="4" t="str">
        <f>'Table of Contents'!A9&amp;", "&amp;'Table of Contents'!A3</f>
        <v>Total Net Assets, Net Sales and Number of Funds of Funds, 2017:Q2</v>
      </c>
      <c r="B2" s="1"/>
      <c r="C2" s="60"/>
      <c r="D2" s="1"/>
      <c r="F2" s="1"/>
      <c r="G2" s="1"/>
      <c r="H2" s="1"/>
      <c r="J2" s="1"/>
      <c r="K2" s="1"/>
      <c r="L2" s="1"/>
    </row>
    <row r="3" spans="1:12" ht="16.5" customHeight="1" x14ac:dyDescent="0.3">
      <c r="A3" s="2" t="s">
        <v>82</v>
      </c>
      <c r="B3" s="1"/>
      <c r="C3" s="60"/>
      <c r="D3" s="1"/>
      <c r="F3" s="1"/>
      <c r="G3" s="1"/>
      <c r="H3" s="1"/>
      <c r="J3" s="1"/>
      <c r="K3" s="1"/>
      <c r="L3" s="1"/>
    </row>
    <row r="4" spans="1:12" ht="16.5" customHeight="1" x14ac:dyDescent="0.3">
      <c r="A4" s="2"/>
      <c r="B4" s="1"/>
      <c r="C4" s="60"/>
      <c r="D4" s="1"/>
      <c r="F4" s="1"/>
      <c r="G4" s="1"/>
      <c r="H4" s="1"/>
      <c r="J4" s="1"/>
      <c r="K4" s="1"/>
      <c r="L4" s="1"/>
    </row>
    <row r="5" spans="1:12" ht="16.5" customHeight="1" x14ac:dyDescent="0.3">
      <c r="A5" s="38"/>
      <c r="B5" s="38"/>
      <c r="C5" s="38"/>
      <c r="D5" s="38"/>
      <c r="F5" s="38"/>
      <c r="G5" s="38"/>
      <c r="H5" s="38"/>
      <c r="J5" s="38"/>
      <c r="K5" s="38"/>
      <c r="L5" s="38"/>
    </row>
    <row r="6" spans="1:12" ht="16.5" customHeight="1" x14ac:dyDescent="0.3">
      <c r="A6" s="38"/>
      <c r="B6" s="51" t="s">
        <v>219</v>
      </c>
      <c r="C6" s="61"/>
      <c r="D6" s="61"/>
      <c r="F6" s="51" t="s">
        <v>218</v>
      </c>
      <c r="G6" s="61"/>
      <c r="H6" s="61"/>
      <c r="J6" s="51" t="s">
        <v>217</v>
      </c>
      <c r="K6" s="61"/>
      <c r="L6" s="61"/>
    </row>
    <row r="7" spans="1:12" ht="16.5" customHeight="1" thickBot="1" x14ac:dyDescent="0.35">
      <c r="A7" s="38"/>
      <c r="B7" s="158" t="s">
        <v>80</v>
      </c>
      <c r="C7" s="159" t="s">
        <v>73</v>
      </c>
      <c r="D7" s="159" t="s">
        <v>75</v>
      </c>
      <c r="F7" s="158" t="s">
        <v>80</v>
      </c>
      <c r="G7" s="159" t="s">
        <v>73</v>
      </c>
      <c r="H7" s="159" t="s">
        <v>75</v>
      </c>
      <c r="J7" s="158" t="s">
        <v>80</v>
      </c>
      <c r="K7" s="159" t="s">
        <v>73</v>
      </c>
      <c r="L7" s="159" t="s">
        <v>75</v>
      </c>
    </row>
    <row r="8" spans="1:12" ht="16.5" customHeight="1" x14ac:dyDescent="0.3">
      <c r="A8" s="46" t="s">
        <v>223</v>
      </c>
      <c r="B8" s="78">
        <v>31844.542999999998</v>
      </c>
      <c r="C8" s="124">
        <v>15407.19</v>
      </c>
      <c r="D8" s="78">
        <v>16437.352999999999</v>
      </c>
      <c r="E8" s="108"/>
      <c r="F8" s="78">
        <v>102.158</v>
      </c>
      <c r="G8" s="124">
        <v>134.709</v>
      </c>
      <c r="H8" s="78">
        <v>-32.551000000000002</v>
      </c>
      <c r="I8" s="101"/>
      <c r="J8" s="78">
        <v>452</v>
      </c>
      <c r="K8" s="124">
        <v>223</v>
      </c>
      <c r="L8" s="78">
        <v>229</v>
      </c>
    </row>
    <row r="9" spans="1:12" ht="16.5" customHeight="1" x14ac:dyDescent="0.3">
      <c r="A9" s="46" t="s">
        <v>224</v>
      </c>
      <c r="B9" s="122">
        <v>50281.141806323998</v>
      </c>
      <c r="C9" s="123">
        <v>33219.584101184002</v>
      </c>
      <c r="D9" s="122">
        <v>17061.55770514</v>
      </c>
      <c r="E9" s="108"/>
      <c r="F9" s="122">
        <v>0</v>
      </c>
      <c r="G9" s="123">
        <v>0</v>
      </c>
      <c r="H9" s="122">
        <v>0</v>
      </c>
      <c r="I9" s="101"/>
      <c r="J9" s="122">
        <v>203</v>
      </c>
      <c r="K9" s="123">
        <v>135</v>
      </c>
      <c r="L9" s="122">
        <v>68</v>
      </c>
    </row>
    <row r="10" spans="1:12" ht="16.5" customHeight="1" x14ac:dyDescent="0.3">
      <c r="A10" s="46" t="s">
        <v>225</v>
      </c>
      <c r="B10" s="78">
        <v>5.7949999999999999</v>
      </c>
      <c r="C10" s="124">
        <v>5.7949999999999999</v>
      </c>
      <c r="D10" s="78">
        <v>0</v>
      </c>
      <c r="E10" s="108"/>
      <c r="F10" s="78">
        <v>0</v>
      </c>
      <c r="G10" s="124">
        <v>0</v>
      </c>
      <c r="H10" s="78">
        <v>0</v>
      </c>
      <c r="I10" s="101"/>
      <c r="J10" s="78">
        <v>1</v>
      </c>
      <c r="K10" s="124">
        <v>1</v>
      </c>
      <c r="L10" s="78">
        <v>0</v>
      </c>
    </row>
    <row r="11" spans="1:12" ht="16.5" customHeight="1" x14ac:dyDescent="0.3">
      <c r="A11" s="46" t="s">
        <v>226</v>
      </c>
      <c r="B11" s="122">
        <v>0</v>
      </c>
      <c r="C11" s="123">
        <v>0</v>
      </c>
      <c r="D11" s="122">
        <v>0</v>
      </c>
      <c r="E11" s="108"/>
      <c r="F11" s="122">
        <v>0</v>
      </c>
      <c r="G11" s="123">
        <v>0</v>
      </c>
      <c r="H11" s="122">
        <v>0</v>
      </c>
      <c r="I11" s="101"/>
      <c r="J11" s="122">
        <v>0</v>
      </c>
      <c r="K11" s="123">
        <v>0</v>
      </c>
      <c r="L11" s="122">
        <v>0</v>
      </c>
    </row>
    <row r="12" spans="1:12" ht="16.5" customHeight="1" x14ac:dyDescent="0.3">
      <c r="A12" s="46" t="s">
        <v>227</v>
      </c>
      <c r="B12" s="78">
        <v>0</v>
      </c>
      <c r="C12" s="124">
        <v>0</v>
      </c>
      <c r="D12" s="78">
        <v>0</v>
      </c>
      <c r="E12" s="108"/>
      <c r="F12" s="78">
        <v>0</v>
      </c>
      <c r="G12" s="124">
        <v>0</v>
      </c>
      <c r="H12" s="78">
        <v>0</v>
      </c>
      <c r="I12" s="101"/>
      <c r="J12" s="78">
        <v>0</v>
      </c>
      <c r="K12" s="124">
        <v>0</v>
      </c>
      <c r="L12" s="78">
        <v>0</v>
      </c>
    </row>
    <row r="13" spans="1:12" ht="16.5" customHeight="1" x14ac:dyDescent="0.3">
      <c r="A13" s="46" t="s">
        <v>228</v>
      </c>
      <c r="B13" s="122">
        <v>23514.492719999998</v>
      </c>
      <c r="C13" s="123">
        <v>23514.492719999998</v>
      </c>
      <c r="D13" s="122">
        <v>0</v>
      </c>
      <c r="E13" s="108"/>
      <c r="F13" s="122">
        <v>1641.4564029999999</v>
      </c>
      <c r="G13" s="123">
        <v>1641.4564029999999</v>
      </c>
      <c r="H13" s="122">
        <v>0</v>
      </c>
      <c r="I13" s="101"/>
      <c r="J13" s="122">
        <v>17</v>
      </c>
      <c r="K13" s="123">
        <v>17</v>
      </c>
      <c r="L13" s="122">
        <v>0</v>
      </c>
    </row>
    <row r="14" spans="1:12" ht="16.5" customHeight="1" x14ac:dyDescent="0.3">
      <c r="A14" s="46" t="s">
        <v>229</v>
      </c>
      <c r="B14" s="78">
        <v>225903.63399999999</v>
      </c>
      <c r="C14" s="124">
        <v>74336.111999999994</v>
      </c>
      <c r="D14" s="78">
        <v>151567.522</v>
      </c>
      <c r="E14" s="108"/>
      <c r="F14" s="78">
        <v>39263.835999999996</v>
      </c>
      <c r="G14" s="124">
        <v>9033.2839999999997</v>
      </c>
      <c r="H14" s="78">
        <v>30230.552</v>
      </c>
      <c r="I14" s="101"/>
      <c r="J14" s="78">
        <v>125</v>
      </c>
      <c r="K14" s="124">
        <v>55</v>
      </c>
      <c r="L14" s="78">
        <v>70</v>
      </c>
    </row>
    <row r="15" spans="1:12" ht="16.5" customHeight="1" x14ac:dyDescent="0.3">
      <c r="A15" s="46" t="s">
        <v>230</v>
      </c>
      <c r="B15" s="122">
        <v>18294.158305000001</v>
      </c>
      <c r="C15" s="123">
        <v>12150.262570000001</v>
      </c>
      <c r="D15" s="122">
        <v>6143.8957350000001</v>
      </c>
      <c r="E15" s="108"/>
      <c r="F15" s="122">
        <v>107.0432565</v>
      </c>
      <c r="G15" s="123">
        <v>143.6989887</v>
      </c>
      <c r="H15" s="122">
        <v>-36.655732200000003</v>
      </c>
      <c r="I15" s="101"/>
      <c r="J15" s="122">
        <v>86</v>
      </c>
      <c r="K15" s="123">
        <v>57</v>
      </c>
      <c r="L15" s="122">
        <v>29</v>
      </c>
    </row>
    <row r="16" spans="1:12" ht="16.5" customHeight="1" x14ac:dyDescent="0.3">
      <c r="A16" s="46" t="s">
        <v>231</v>
      </c>
      <c r="B16" s="78">
        <v>0</v>
      </c>
      <c r="C16" s="124">
        <v>0</v>
      </c>
      <c r="D16" s="78">
        <v>0</v>
      </c>
      <c r="E16" s="108"/>
      <c r="F16" s="78">
        <v>0</v>
      </c>
      <c r="G16" s="124">
        <v>0</v>
      </c>
      <c r="H16" s="78">
        <v>0</v>
      </c>
      <c r="I16" s="101"/>
      <c r="J16" s="78">
        <v>0</v>
      </c>
      <c r="K16" s="124">
        <v>0</v>
      </c>
      <c r="L16" s="78">
        <v>0</v>
      </c>
    </row>
    <row r="17" spans="1:12" ht="16.5" customHeight="1" x14ac:dyDescent="0.3">
      <c r="A17" s="46" t="s">
        <v>232</v>
      </c>
      <c r="B17" s="122">
        <v>97891.323000000004</v>
      </c>
      <c r="C17" s="123">
        <v>23009.152999999998</v>
      </c>
      <c r="D17" s="122">
        <v>74882.17</v>
      </c>
      <c r="E17" s="108"/>
      <c r="F17" s="122">
        <v>2320.904</v>
      </c>
      <c r="G17" s="123">
        <v>533.69399999999996</v>
      </c>
      <c r="H17" s="122">
        <v>1787.21</v>
      </c>
      <c r="I17" s="101"/>
      <c r="J17" s="122">
        <v>311</v>
      </c>
      <c r="K17" s="123">
        <v>144</v>
      </c>
      <c r="L17" s="122">
        <v>167</v>
      </c>
    </row>
    <row r="18" spans="1:12" ht="16.5" customHeight="1" x14ac:dyDescent="0.3">
      <c r="A18" s="46" t="s">
        <v>233</v>
      </c>
      <c r="B18" s="78">
        <v>453.87</v>
      </c>
      <c r="C18" s="124">
        <v>453.87</v>
      </c>
      <c r="D18" s="78">
        <v>0</v>
      </c>
      <c r="E18" s="108"/>
      <c r="F18" s="78">
        <v>12.821</v>
      </c>
      <c r="G18" s="124">
        <v>12.821</v>
      </c>
      <c r="H18" s="78">
        <v>0</v>
      </c>
      <c r="I18" s="101"/>
      <c r="J18" s="78">
        <v>23</v>
      </c>
      <c r="K18" s="124">
        <v>23</v>
      </c>
      <c r="L18" s="78">
        <v>0</v>
      </c>
    </row>
    <row r="19" spans="1:12" ht="16.5" customHeight="1" x14ac:dyDescent="0.3">
      <c r="A19" s="46" t="s">
        <v>234</v>
      </c>
      <c r="B19" s="122">
        <v>1096162.7436812399</v>
      </c>
      <c r="C19" s="123">
        <v>0</v>
      </c>
      <c r="D19" s="122">
        <v>1096162.7436812399</v>
      </c>
      <c r="E19" s="108"/>
      <c r="F19" s="122">
        <v>83046.263232552999</v>
      </c>
      <c r="G19" s="123">
        <v>0</v>
      </c>
      <c r="H19" s="122">
        <v>83046.263232552999</v>
      </c>
      <c r="I19" s="101"/>
      <c r="J19" s="122">
        <v>131</v>
      </c>
      <c r="K19" s="123">
        <v>0</v>
      </c>
      <c r="L19" s="122">
        <v>131</v>
      </c>
    </row>
    <row r="20" spans="1:12" ht="16.5" customHeight="1" x14ac:dyDescent="0.3">
      <c r="A20" s="46" t="s">
        <v>235</v>
      </c>
      <c r="B20" s="78">
        <v>0</v>
      </c>
      <c r="C20" s="124">
        <v>0</v>
      </c>
      <c r="D20" s="78">
        <v>0</v>
      </c>
      <c r="E20" s="108"/>
      <c r="F20" s="78">
        <v>0</v>
      </c>
      <c r="G20" s="124">
        <v>0</v>
      </c>
      <c r="H20" s="78">
        <v>0</v>
      </c>
      <c r="I20" s="101"/>
      <c r="J20" s="78">
        <v>0</v>
      </c>
      <c r="K20" s="124">
        <v>0</v>
      </c>
      <c r="L20" s="78">
        <v>0</v>
      </c>
    </row>
    <row r="21" spans="1:12" ht="16.5" customHeight="1" x14ac:dyDescent="0.3">
      <c r="A21" s="46" t="s">
        <v>236</v>
      </c>
      <c r="B21" s="122">
        <v>43587.19</v>
      </c>
      <c r="C21" s="123">
        <v>40415.96</v>
      </c>
      <c r="D21" s="122">
        <v>3171.23</v>
      </c>
      <c r="E21" s="108"/>
      <c r="F21" s="122">
        <v>-970.97</v>
      </c>
      <c r="G21" s="123">
        <v>-696.05</v>
      </c>
      <c r="H21" s="122">
        <v>-274.92</v>
      </c>
      <c r="I21" s="101"/>
      <c r="J21" s="122">
        <v>264</v>
      </c>
      <c r="K21" s="123">
        <v>221</v>
      </c>
      <c r="L21" s="122">
        <v>43</v>
      </c>
    </row>
    <row r="22" spans="1:12" ht="16.5" customHeight="1" x14ac:dyDescent="0.3">
      <c r="A22" s="46" t="s">
        <v>237</v>
      </c>
      <c r="B22" s="78">
        <v>913.97</v>
      </c>
      <c r="C22" s="124">
        <v>287.12</v>
      </c>
      <c r="D22" s="78">
        <v>626.85</v>
      </c>
      <c r="E22" s="108"/>
      <c r="F22" s="78">
        <v>9.92</v>
      </c>
      <c r="G22" s="124">
        <v>-6.15</v>
      </c>
      <c r="H22" s="78">
        <v>16.07</v>
      </c>
      <c r="I22" s="101"/>
      <c r="J22" s="78">
        <v>64</v>
      </c>
      <c r="K22" s="124">
        <v>41</v>
      </c>
      <c r="L22" s="78">
        <v>23</v>
      </c>
    </row>
    <row r="23" spans="1:12" ht="16.5" customHeight="1" x14ac:dyDescent="0.3">
      <c r="A23" s="46" t="s">
        <v>238</v>
      </c>
      <c r="B23" s="122">
        <v>241514</v>
      </c>
      <c r="C23" s="123">
        <v>139013</v>
      </c>
      <c r="D23" s="122">
        <v>102501</v>
      </c>
      <c r="E23" s="108"/>
      <c r="F23" s="122">
        <v>5675</v>
      </c>
      <c r="G23" s="123">
        <v>4129</v>
      </c>
      <c r="H23" s="122">
        <v>1546</v>
      </c>
      <c r="I23" s="101"/>
      <c r="J23" s="122">
        <v>2150</v>
      </c>
      <c r="K23" s="123">
        <v>996</v>
      </c>
      <c r="L23" s="122">
        <v>1154</v>
      </c>
    </row>
    <row r="24" spans="1:12" ht="16.5" customHeight="1" x14ac:dyDescent="0.3">
      <c r="A24" s="46" t="s">
        <v>239</v>
      </c>
      <c r="B24" s="78">
        <v>920.34349708254297</v>
      </c>
      <c r="C24" s="124">
        <v>3.4590000000000001</v>
      </c>
      <c r="D24" s="78">
        <v>916.88449708254302</v>
      </c>
      <c r="E24" s="108"/>
      <c r="F24" s="78">
        <v>32.895000000000003</v>
      </c>
      <c r="G24" s="124">
        <v>-4.2999999999999997E-2</v>
      </c>
      <c r="H24" s="78">
        <v>32.938000000000002</v>
      </c>
      <c r="I24" s="101"/>
      <c r="J24" s="78">
        <v>43</v>
      </c>
      <c r="K24" s="124">
        <v>1</v>
      </c>
      <c r="L24" s="78">
        <v>42</v>
      </c>
    </row>
    <row r="25" spans="1:12" ht="16.5" customHeight="1" x14ac:dyDescent="0.3">
      <c r="A25" s="46" t="s">
        <v>240</v>
      </c>
      <c r="B25" s="122">
        <v>129805</v>
      </c>
      <c r="C25" s="123">
        <v>2081</v>
      </c>
      <c r="D25" s="122">
        <v>127724</v>
      </c>
      <c r="E25" s="108"/>
      <c r="F25" s="122">
        <v>1205</v>
      </c>
      <c r="G25" s="123">
        <v>-274</v>
      </c>
      <c r="H25" s="122">
        <v>1479</v>
      </c>
      <c r="I25" s="101"/>
      <c r="J25" s="122">
        <v>417</v>
      </c>
      <c r="K25" s="123">
        <v>13</v>
      </c>
      <c r="L25" s="122">
        <v>404</v>
      </c>
    </row>
    <row r="26" spans="1:12" ht="16.5" customHeight="1" x14ac:dyDescent="0.3">
      <c r="A26" s="46" t="s">
        <v>241</v>
      </c>
      <c r="B26" s="78">
        <v>0</v>
      </c>
      <c r="C26" s="124">
        <v>0</v>
      </c>
      <c r="D26" s="78">
        <v>0</v>
      </c>
      <c r="E26" s="108"/>
      <c r="F26" s="78">
        <v>0</v>
      </c>
      <c r="G26" s="124">
        <v>0</v>
      </c>
      <c r="H26" s="78">
        <v>0</v>
      </c>
      <c r="I26" s="101"/>
      <c r="J26" s="78">
        <v>0</v>
      </c>
      <c r="K26" s="124">
        <v>0</v>
      </c>
      <c r="L26" s="78">
        <v>0</v>
      </c>
    </row>
    <row r="27" spans="1:12" ht="16.5" customHeight="1" x14ac:dyDescent="0.3">
      <c r="A27" s="46" t="s">
        <v>242</v>
      </c>
      <c r="B27" s="122">
        <v>6304.9090000000006</v>
      </c>
      <c r="C27" s="123">
        <v>1119.729</v>
      </c>
      <c r="D27" s="122">
        <v>5185.18</v>
      </c>
      <c r="E27" s="108"/>
      <c r="F27" s="122">
        <v>233.79999999999998</v>
      </c>
      <c r="G27" s="123">
        <v>-60.59</v>
      </c>
      <c r="H27" s="122">
        <v>294.39</v>
      </c>
      <c r="I27" s="101"/>
      <c r="J27" s="122">
        <v>112</v>
      </c>
      <c r="K27" s="123">
        <v>26</v>
      </c>
      <c r="L27" s="122">
        <v>86</v>
      </c>
    </row>
    <row r="28" spans="1:12" ht="16.5" customHeight="1" x14ac:dyDescent="0.3">
      <c r="A28" s="46" t="s">
        <v>243</v>
      </c>
      <c r="B28" s="78">
        <v>2868.08211863</v>
      </c>
      <c r="C28" s="124">
        <v>2090.40820265</v>
      </c>
      <c r="D28" s="78">
        <v>777.67391597999995</v>
      </c>
      <c r="E28" s="108"/>
      <c r="F28" s="78">
        <v>133.42077449999999</v>
      </c>
      <c r="G28" s="124">
        <v>94.248965589999997</v>
      </c>
      <c r="H28" s="78">
        <v>39.171808910000003</v>
      </c>
      <c r="I28" s="101"/>
      <c r="J28" s="78">
        <v>37</v>
      </c>
      <c r="K28" s="124">
        <v>24</v>
      </c>
      <c r="L28" s="78">
        <v>13</v>
      </c>
    </row>
    <row r="29" spans="1:12" ht="16.5" customHeight="1" x14ac:dyDescent="0.3">
      <c r="A29" s="46" t="s">
        <v>244</v>
      </c>
      <c r="B29" s="122">
        <v>0</v>
      </c>
      <c r="C29" s="123">
        <v>0</v>
      </c>
      <c r="D29" s="122">
        <v>0</v>
      </c>
      <c r="E29" s="108"/>
      <c r="F29" s="122">
        <v>0</v>
      </c>
      <c r="G29" s="123">
        <v>0</v>
      </c>
      <c r="H29" s="122">
        <v>0</v>
      </c>
      <c r="I29" s="101"/>
      <c r="J29" s="122">
        <v>0</v>
      </c>
      <c r="K29" s="123">
        <v>0</v>
      </c>
      <c r="L29" s="122">
        <v>0</v>
      </c>
    </row>
    <row r="30" spans="1:12" ht="16.5" customHeight="1" x14ac:dyDescent="0.3">
      <c r="A30" s="46" t="s">
        <v>245</v>
      </c>
      <c r="B30" s="78">
        <v>0</v>
      </c>
      <c r="C30" s="124">
        <v>0</v>
      </c>
      <c r="D30" s="78">
        <v>0</v>
      </c>
      <c r="E30" s="108"/>
      <c r="F30" s="78">
        <v>0</v>
      </c>
      <c r="G30" s="124">
        <v>0</v>
      </c>
      <c r="H30" s="78">
        <v>0</v>
      </c>
      <c r="I30" s="101"/>
      <c r="J30" s="78">
        <v>0</v>
      </c>
      <c r="K30" s="124">
        <v>0</v>
      </c>
      <c r="L30" s="78">
        <v>0</v>
      </c>
    </row>
    <row r="31" spans="1:12" ht="16.5" customHeight="1" x14ac:dyDescent="0.3">
      <c r="A31" s="46" t="s">
        <v>246</v>
      </c>
      <c r="B31" s="122">
        <v>68.454599999999999</v>
      </c>
      <c r="C31" s="123">
        <v>68.454599999999999</v>
      </c>
      <c r="D31" s="122">
        <v>0</v>
      </c>
      <c r="E31" s="108"/>
      <c r="F31" s="122">
        <v>-1.1516999999999999</v>
      </c>
      <c r="G31" s="123">
        <v>-1.1516999999999999</v>
      </c>
      <c r="H31" s="122">
        <v>0</v>
      </c>
      <c r="I31" s="101"/>
      <c r="J31" s="122">
        <v>2</v>
      </c>
      <c r="K31" s="123">
        <v>2</v>
      </c>
      <c r="L31" s="122">
        <v>0</v>
      </c>
    </row>
    <row r="32" spans="1:12" ht="16.5" customHeight="1" x14ac:dyDescent="0.3">
      <c r="A32" s="46" t="s">
        <v>247</v>
      </c>
      <c r="B32" s="78">
        <v>0</v>
      </c>
      <c r="C32" s="124">
        <v>0</v>
      </c>
      <c r="D32" s="78">
        <v>0</v>
      </c>
      <c r="E32" s="108"/>
      <c r="F32" s="78">
        <v>0</v>
      </c>
      <c r="G32" s="124">
        <v>0</v>
      </c>
      <c r="H32" s="78">
        <v>0</v>
      </c>
      <c r="I32" s="101"/>
      <c r="J32" s="78">
        <v>0</v>
      </c>
      <c r="K32" s="124">
        <v>0</v>
      </c>
      <c r="L32" s="78">
        <v>0</v>
      </c>
    </row>
    <row r="33" spans="1:12" ht="16.5" customHeight="1" x14ac:dyDescent="0.3">
      <c r="A33" s="46" t="s">
        <v>248</v>
      </c>
      <c r="B33" s="122">
        <v>339146</v>
      </c>
      <c r="C33" s="123">
        <v>257216</v>
      </c>
      <c r="D33" s="122">
        <v>81930</v>
      </c>
      <c r="E33" s="108"/>
      <c r="F33" s="122">
        <v>7667</v>
      </c>
      <c r="G33" s="123">
        <v>7562</v>
      </c>
      <c r="H33" s="122">
        <v>105</v>
      </c>
      <c r="I33" s="101"/>
      <c r="J33" s="122">
        <v>110</v>
      </c>
      <c r="K33" s="123">
        <v>71</v>
      </c>
      <c r="L33" s="122">
        <v>39</v>
      </c>
    </row>
    <row r="34" spans="1:12" ht="16.5" customHeight="1" x14ac:dyDescent="0.3">
      <c r="A34" s="46" t="s">
        <v>249</v>
      </c>
      <c r="B34" s="78">
        <v>29000.085471329221</v>
      </c>
      <c r="C34" s="124">
        <v>19247.816751148799</v>
      </c>
      <c r="D34" s="78">
        <v>9752.2687201804201</v>
      </c>
      <c r="E34" s="108"/>
      <c r="F34" s="78">
        <v>304.93870225444903</v>
      </c>
      <c r="G34" s="124">
        <v>133.311064688324</v>
      </c>
      <c r="H34" s="78">
        <v>171.627637566125</v>
      </c>
      <c r="I34" s="101"/>
      <c r="J34" s="78">
        <v>72</v>
      </c>
      <c r="K34" s="124">
        <v>42</v>
      </c>
      <c r="L34" s="78">
        <v>30</v>
      </c>
    </row>
    <row r="35" spans="1:12" ht="16.5" customHeight="1" x14ac:dyDescent="0.3">
      <c r="A35" s="46" t="s">
        <v>250</v>
      </c>
      <c r="B35" s="122">
        <v>2079.8466338799999</v>
      </c>
      <c r="C35" s="123">
        <v>1039.9233169399999</v>
      </c>
      <c r="D35" s="122">
        <v>1039.9233169399999</v>
      </c>
      <c r="E35" s="108"/>
      <c r="F35" s="122">
        <v>370.01955470985001</v>
      </c>
      <c r="G35" s="123">
        <v>185.00977735492501</v>
      </c>
      <c r="H35" s="122">
        <v>185.00977735492501</v>
      </c>
      <c r="I35" s="101"/>
      <c r="J35" s="122">
        <v>26</v>
      </c>
      <c r="K35" s="123">
        <v>13</v>
      </c>
      <c r="L35" s="122">
        <v>13</v>
      </c>
    </row>
    <row r="36" spans="1:12" ht="16.5" customHeight="1" x14ac:dyDescent="0.3">
      <c r="A36" s="46" t="s">
        <v>251</v>
      </c>
      <c r="B36" s="78">
        <v>143819.01010000001</v>
      </c>
      <c r="C36" s="124">
        <v>38799.612399999998</v>
      </c>
      <c r="D36" s="78">
        <v>105019.3977</v>
      </c>
      <c r="E36" s="108"/>
      <c r="F36" s="78">
        <v>3843.3193999999999</v>
      </c>
      <c r="G36" s="124">
        <v>2102.1197999999999</v>
      </c>
      <c r="H36" s="78">
        <v>1741.1995999999999</v>
      </c>
      <c r="I36" s="101"/>
      <c r="J36" s="78">
        <v>497</v>
      </c>
      <c r="K36" s="124">
        <v>141</v>
      </c>
      <c r="L36" s="78">
        <v>356</v>
      </c>
    </row>
    <row r="37" spans="1:12" ht="16.5" customHeight="1" x14ac:dyDescent="0.3">
      <c r="A37" s="47" t="s">
        <v>77</v>
      </c>
      <c r="B37" s="138" t="s">
        <v>221</v>
      </c>
      <c r="C37" s="87" t="s">
        <v>221</v>
      </c>
      <c r="D37" s="138" t="s">
        <v>221</v>
      </c>
      <c r="E37" s="109"/>
      <c r="F37" s="138" t="s">
        <v>221</v>
      </c>
      <c r="G37" s="87" t="s">
        <v>221</v>
      </c>
      <c r="H37" s="138" t="s">
        <v>221</v>
      </c>
      <c r="J37" s="125">
        <v>5143</v>
      </c>
      <c r="K37" s="126">
        <v>2246</v>
      </c>
      <c r="L37" s="125">
        <v>2897</v>
      </c>
    </row>
  </sheetData>
  <sheetProtection algorithmName="SHA-512" hashValue="4jR3sBrn9HNsogmeW/bYD/1R+qyrDdAnD5eLWaDVcy70cMmbGsuBfsl6f1sZNrfq1NNvYavMAXwqa+tJVi5RPw==" saltValue="NIHOfIk7G+nYQxuqk7Qcqg==" spinCount="100000" sheet="1" objects="1" scenarios="1"/>
  <mergeCells count="1">
    <mergeCell ref="A1:B1"/>
  </mergeCells>
  <conditionalFormatting sqref="A8:A37">
    <cfRule type="cellIs" dxfId="147" priority="16" operator="between">
      <formula>-0.1</formula>
      <formula>0</formula>
    </cfRule>
  </conditionalFormatting>
  <conditionalFormatting sqref="B8:D36">
    <cfRule type="cellIs" dxfId="146" priority="13" operator="between">
      <formula>0</formula>
      <formula>0.1</formula>
    </cfRule>
    <cfRule type="cellIs" dxfId="145" priority="14" operator="lessThan">
      <formula>0</formula>
    </cfRule>
    <cfRule type="cellIs" dxfId="144" priority="15" operator="greaterThanOrEqual">
      <formula>0.1</formula>
    </cfRule>
  </conditionalFormatting>
  <conditionalFormatting sqref="B8:D36">
    <cfRule type="cellIs" dxfId="143" priority="12" operator="between">
      <formula>-0.1</formula>
      <formula>0</formula>
    </cfRule>
  </conditionalFormatting>
  <conditionalFormatting sqref="F8:H36">
    <cfRule type="cellIs" dxfId="142" priority="9" operator="between">
      <formula>0</formula>
      <formula>0.1</formula>
    </cfRule>
    <cfRule type="cellIs" dxfId="141" priority="10" operator="lessThan">
      <formula>0</formula>
    </cfRule>
    <cfRule type="cellIs" dxfId="140" priority="11" operator="greaterThanOrEqual">
      <formula>0.1</formula>
    </cfRule>
  </conditionalFormatting>
  <conditionalFormatting sqref="F8:H36">
    <cfRule type="cellIs" dxfId="139" priority="8" operator="between">
      <formula>-0.1</formula>
      <formula>0</formula>
    </cfRule>
  </conditionalFormatting>
  <conditionalFormatting sqref="C7">
    <cfRule type="cellIs" dxfId="138" priority="7" operator="between">
      <formula>-0.1</formula>
      <formula>0</formula>
    </cfRule>
  </conditionalFormatting>
  <conditionalFormatting sqref="D7">
    <cfRule type="cellIs" dxfId="137" priority="6" operator="between">
      <formula>-0.1</formula>
      <formula>0</formula>
    </cfRule>
  </conditionalFormatting>
  <conditionalFormatting sqref="G7:H7">
    <cfRule type="cellIs" dxfId="136" priority="5" operator="between">
      <formula>-0.1</formula>
      <formula>0</formula>
    </cfRule>
  </conditionalFormatting>
  <conditionalFormatting sqref="K7:L7">
    <cfRule type="cellIs" dxfId="135" priority="4" operator="between">
      <formula>-0.1</formula>
      <formula>0</formula>
    </cfRule>
  </conditionalFormatting>
  <conditionalFormatting sqref="B7">
    <cfRule type="cellIs" dxfId="134" priority="3" operator="between">
      <formula>-0.1</formula>
      <formula>0</formula>
    </cfRule>
  </conditionalFormatting>
  <conditionalFormatting sqref="F7">
    <cfRule type="cellIs" dxfId="133" priority="2" operator="between">
      <formula>-0.1</formula>
      <formula>0</formula>
    </cfRule>
  </conditionalFormatting>
  <conditionalFormatting sqref="J7">
    <cfRule type="cellIs" dxfId="132" priority="1" operator="between">
      <formula>-0.1</formula>
      <formula>0</formula>
    </cfRule>
  </conditionalFormatting>
  <hyperlinks>
    <hyperlink ref="A1:B1" location="'Table 1.1'!A1" display="Table 1.1"/>
  </hyperlinks>
  <pageMargins left="0.7" right="0.7" top="0.75" bottom="0.75" header="0.3" footer="0.3"/>
  <pageSetup paperSize="9" scale="77" orientation="landscape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Q36"/>
  <sheetViews>
    <sheetView showGridLines="0" showZeros="0" zoomScale="85" zoomScaleNormal="85" workbookViewId="0">
      <selection activeCell="A77" sqref="A77"/>
    </sheetView>
  </sheetViews>
  <sheetFormatPr defaultColWidth="16.7109375" defaultRowHeight="16.5" customHeight="1" x14ac:dyDescent="0.25"/>
  <cols>
    <col min="1" max="2" width="16.7109375" style="41"/>
    <col min="3" max="3" width="16.7109375" style="41" customWidth="1"/>
    <col min="4" max="16384" width="16.7109375" style="41"/>
  </cols>
  <sheetData>
    <row r="1" spans="1:9" ht="16.5" customHeight="1" x14ac:dyDescent="0.25">
      <c r="A1" s="168" t="str">
        <f>'Table of Contents'!C12</f>
        <v>Table 2.4</v>
      </c>
      <c r="B1" s="168"/>
      <c r="C1" s="40"/>
    </row>
    <row r="2" spans="1:9" ht="16.5" customHeight="1" x14ac:dyDescent="0.3">
      <c r="A2" s="4" t="str">
        <f>"UCITS: "&amp;'Table of Contents'!A12&amp;", "&amp;'Table of Contents'!A3</f>
        <v>UCITS: Total Net Assets , 2017:Q2</v>
      </c>
      <c r="B2" s="1"/>
      <c r="C2" s="42"/>
      <c r="D2" s="43"/>
    </row>
    <row r="3" spans="1:9" ht="16.5" customHeight="1" x14ac:dyDescent="0.3">
      <c r="A3" s="2" t="s">
        <v>82</v>
      </c>
      <c r="B3" s="1"/>
      <c r="C3" s="42"/>
    </row>
    <row r="4" spans="1:9" ht="16.5" customHeight="1" x14ac:dyDescent="0.25">
      <c r="A4" s="42"/>
      <c r="B4" s="42"/>
      <c r="C4" s="42"/>
    </row>
    <row r="5" spans="1:9" ht="16.5" customHeight="1" x14ac:dyDescent="0.25">
      <c r="A5" s="42"/>
      <c r="B5" s="42"/>
      <c r="C5" s="42"/>
    </row>
    <row r="6" spans="1:9" ht="16.5" customHeight="1" x14ac:dyDescent="0.3">
      <c r="A6" s="44"/>
      <c r="B6" s="51" t="s">
        <v>158</v>
      </c>
      <c r="C6" s="51"/>
      <c r="D6" s="51"/>
      <c r="E6" s="51"/>
      <c r="F6" s="51"/>
      <c r="G6" s="51"/>
      <c r="H6" s="51"/>
      <c r="I6" s="51"/>
    </row>
    <row r="7" spans="1:9" ht="16.5" customHeight="1" x14ac:dyDescent="0.3">
      <c r="A7" s="38"/>
      <c r="B7" s="112" t="s">
        <v>80</v>
      </c>
      <c r="C7" s="45" t="s">
        <v>83</v>
      </c>
      <c r="D7" s="45" t="s">
        <v>86</v>
      </c>
      <c r="E7" s="45" t="s">
        <v>87</v>
      </c>
      <c r="F7" s="45" t="s">
        <v>142</v>
      </c>
      <c r="G7" s="45" t="s">
        <v>143</v>
      </c>
      <c r="H7" s="45" t="s">
        <v>81</v>
      </c>
      <c r="I7" s="45" t="s">
        <v>85</v>
      </c>
    </row>
    <row r="8" spans="1:9" ht="16.5" customHeight="1" x14ac:dyDescent="0.3">
      <c r="A8" s="46" t="s">
        <v>223</v>
      </c>
      <c r="B8" s="100">
        <v>81259.37</v>
      </c>
      <c r="C8" s="94">
        <v>16513.557000000001</v>
      </c>
      <c r="D8" s="94">
        <v>42314.228000000003</v>
      </c>
      <c r="E8" s="94">
        <v>18955.620999999999</v>
      </c>
      <c r="F8" s="94">
        <v>61.259</v>
      </c>
      <c r="G8" s="94">
        <v>522.43799999999999</v>
      </c>
      <c r="H8" s="94">
        <v>2778.92</v>
      </c>
      <c r="I8" s="100">
        <v>113.34699999999999</v>
      </c>
    </row>
    <row r="9" spans="1:9" ht="16.5" customHeight="1" x14ac:dyDescent="0.3">
      <c r="A9" s="46" t="s">
        <v>224</v>
      </c>
      <c r="B9" s="6">
        <v>88699.758332016005</v>
      </c>
      <c r="C9" s="102">
        <v>39718.138020391998</v>
      </c>
      <c r="D9" s="102">
        <v>7037.191805384</v>
      </c>
      <c r="E9" s="102">
        <v>37013.182998167998</v>
      </c>
      <c r="F9" s="102">
        <v>672.74140076000003</v>
      </c>
      <c r="G9" s="102">
        <v>4258.5041073120001</v>
      </c>
      <c r="H9" s="102">
        <v>0</v>
      </c>
      <c r="I9" s="6">
        <v>0</v>
      </c>
    </row>
    <row r="10" spans="1:9" ht="16.5" customHeight="1" x14ac:dyDescent="0.3">
      <c r="A10" s="46" t="s">
        <v>225</v>
      </c>
      <c r="B10" s="100">
        <v>1119.874241</v>
      </c>
      <c r="C10" s="94">
        <v>237.71279100000001</v>
      </c>
      <c r="D10" s="94">
        <v>135.8209876</v>
      </c>
      <c r="E10" s="94">
        <v>652.81695390000004</v>
      </c>
      <c r="F10" s="94">
        <v>75.094167299999995</v>
      </c>
      <c r="G10" s="94">
        <v>0</v>
      </c>
      <c r="H10" s="94">
        <v>0</v>
      </c>
      <c r="I10" s="100">
        <v>18.429341090000001</v>
      </c>
    </row>
    <row r="11" spans="1:9" ht="16.5" customHeight="1" x14ac:dyDescent="0.3">
      <c r="A11" s="46" t="s">
        <v>226</v>
      </c>
      <c r="B11" s="6">
        <v>17934.25</v>
      </c>
      <c r="C11" s="102">
        <v>1858.76</v>
      </c>
      <c r="D11" s="102">
        <v>4989.4030000000002</v>
      </c>
      <c r="E11" s="102">
        <v>844.24599999999998</v>
      </c>
      <c r="F11" s="102">
        <v>9575.3289999999997</v>
      </c>
      <c r="G11" s="102">
        <v>0</v>
      </c>
      <c r="H11" s="102">
        <v>0</v>
      </c>
      <c r="I11" s="6">
        <v>666.51199999999994</v>
      </c>
    </row>
    <row r="12" spans="1:9" ht="16.5" customHeight="1" x14ac:dyDescent="0.3">
      <c r="A12" s="46" t="s">
        <v>227</v>
      </c>
      <c r="B12" s="100">
        <v>122</v>
      </c>
      <c r="C12" s="94">
        <v>46</v>
      </c>
      <c r="D12" s="94">
        <v>29</v>
      </c>
      <c r="E12" s="94">
        <v>47</v>
      </c>
      <c r="F12" s="94">
        <v>0</v>
      </c>
      <c r="G12" s="94">
        <v>0</v>
      </c>
      <c r="H12" s="94">
        <v>0</v>
      </c>
      <c r="I12" s="100">
        <v>0</v>
      </c>
    </row>
    <row r="13" spans="1:9" ht="16.5" customHeight="1" x14ac:dyDescent="0.3">
      <c r="A13" s="46" t="s">
        <v>228</v>
      </c>
      <c r="B13" s="6">
        <v>252991.15729999999</v>
      </c>
      <c r="C13" s="102">
        <v>37068.371189999998</v>
      </c>
      <c r="D13" s="102">
        <v>79757.092539999998</v>
      </c>
      <c r="E13" s="102">
        <v>110179.9264</v>
      </c>
      <c r="F13" s="102">
        <v>2127.3815890000001</v>
      </c>
      <c r="G13" s="102">
        <v>343.89291450000002</v>
      </c>
      <c r="H13" s="102">
        <v>0</v>
      </c>
      <c r="I13" s="6">
        <v>23514.492719999998</v>
      </c>
    </row>
    <row r="14" spans="1:9" ht="16.5" customHeight="1" x14ac:dyDescent="0.3">
      <c r="A14" s="46" t="s">
        <v>229</v>
      </c>
      <c r="B14" s="100">
        <v>907162.57499999995</v>
      </c>
      <c r="C14" s="94">
        <v>353797.09399999998</v>
      </c>
      <c r="D14" s="94">
        <v>434802.19</v>
      </c>
      <c r="E14" s="94">
        <v>111010.02099999999</v>
      </c>
      <c r="F14" s="94">
        <v>298.96100000000001</v>
      </c>
      <c r="G14" s="94">
        <v>0</v>
      </c>
      <c r="H14" s="94">
        <v>0</v>
      </c>
      <c r="I14" s="100">
        <v>7254.3090000000002</v>
      </c>
    </row>
    <row r="15" spans="1:9" ht="16.5" customHeight="1" x14ac:dyDescent="0.3">
      <c r="A15" s="46" t="s">
        <v>230</v>
      </c>
      <c r="B15" s="6">
        <v>89917.562059999997</v>
      </c>
      <c r="C15" s="102">
        <v>36567.70175</v>
      </c>
      <c r="D15" s="102">
        <v>38214.787100000001</v>
      </c>
      <c r="E15" s="102">
        <v>13094.965039999999</v>
      </c>
      <c r="F15" s="102">
        <v>1595.7728460000001</v>
      </c>
      <c r="G15" s="102">
        <v>0</v>
      </c>
      <c r="H15" s="102">
        <v>0</v>
      </c>
      <c r="I15" s="6">
        <v>444.33532989999998</v>
      </c>
    </row>
    <row r="16" spans="1:9" ht="16.5" customHeight="1" x14ac:dyDescent="0.3">
      <c r="A16" s="46" t="s">
        <v>231</v>
      </c>
      <c r="B16" s="100">
        <v>852247</v>
      </c>
      <c r="C16" s="94">
        <v>237033</v>
      </c>
      <c r="D16" s="94">
        <v>141107</v>
      </c>
      <c r="E16" s="94">
        <v>161450</v>
      </c>
      <c r="F16" s="94">
        <v>306127</v>
      </c>
      <c r="G16" s="94">
        <v>6530</v>
      </c>
      <c r="H16" s="94">
        <v>0</v>
      </c>
      <c r="I16" s="100">
        <v>0</v>
      </c>
    </row>
    <row r="17" spans="1:17" ht="16.5" customHeight="1" x14ac:dyDescent="0.3">
      <c r="A17" s="46" t="s">
        <v>232</v>
      </c>
      <c r="B17" s="6">
        <v>351827.42599999998</v>
      </c>
      <c r="C17" s="102">
        <v>189789.41800000001</v>
      </c>
      <c r="D17" s="102">
        <v>66859.813999999998</v>
      </c>
      <c r="E17" s="102">
        <v>79897.657000000007</v>
      </c>
      <c r="F17" s="102">
        <v>2419.6779999999999</v>
      </c>
      <c r="G17" s="102">
        <v>180.483</v>
      </c>
      <c r="H17" s="102">
        <v>3263.6320000000001</v>
      </c>
      <c r="I17" s="6">
        <v>9416.7440000000006</v>
      </c>
      <c r="J17" s="6"/>
      <c r="K17" s="102"/>
      <c r="L17" s="102"/>
      <c r="M17" s="102"/>
      <c r="N17" s="102"/>
      <c r="O17" s="102"/>
      <c r="P17" s="102"/>
      <c r="Q17" s="6"/>
    </row>
    <row r="18" spans="1:17" ht="16.5" customHeight="1" x14ac:dyDescent="0.3">
      <c r="A18" s="46" t="s">
        <v>233</v>
      </c>
      <c r="B18" s="100">
        <v>4778.5720000000001</v>
      </c>
      <c r="C18" s="94">
        <v>1201.338</v>
      </c>
      <c r="D18" s="94">
        <v>1415.2550000000001</v>
      </c>
      <c r="E18" s="94">
        <v>1440.3309999999999</v>
      </c>
      <c r="F18" s="94">
        <v>601.79300000000001</v>
      </c>
      <c r="G18" s="94">
        <v>0</v>
      </c>
      <c r="H18" s="94">
        <v>0</v>
      </c>
      <c r="I18" s="100">
        <v>119.855</v>
      </c>
    </row>
    <row r="19" spans="1:17" ht="16.5" customHeight="1" x14ac:dyDescent="0.3">
      <c r="A19" s="46" t="s">
        <v>234</v>
      </c>
      <c r="B19" s="6">
        <v>416908.21002983599</v>
      </c>
      <c r="C19" s="102">
        <v>42919.960905491498</v>
      </c>
      <c r="D19" s="102">
        <v>144860.60983134201</v>
      </c>
      <c r="E19" s="102">
        <v>20153.3894554992</v>
      </c>
      <c r="F19" s="102">
        <v>0</v>
      </c>
      <c r="G19" s="102">
        <v>0</v>
      </c>
      <c r="H19" s="102">
        <v>167482.54277096901</v>
      </c>
      <c r="I19" s="6">
        <v>41491.707066534596</v>
      </c>
    </row>
    <row r="20" spans="1:17" ht="16.5" customHeight="1" x14ac:dyDescent="0.3">
      <c r="A20" s="46" t="s">
        <v>235</v>
      </c>
      <c r="B20" s="100">
        <v>1693328</v>
      </c>
      <c r="C20" s="94">
        <v>598961</v>
      </c>
      <c r="D20" s="94">
        <v>482939</v>
      </c>
      <c r="E20" s="94">
        <v>100415</v>
      </c>
      <c r="F20" s="94">
        <v>467455</v>
      </c>
      <c r="G20" s="94">
        <v>0</v>
      </c>
      <c r="H20" s="94">
        <v>0</v>
      </c>
      <c r="I20" s="100">
        <v>43558</v>
      </c>
    </row>
    <row r="21" spans="1:17" ht="16.5" customHeight="1" x14ac:dyDescent="0.3">
      <c r="A21" s="46" t="s">
        <v>236</v>
      </c>
      <c r="B21" s="6">
        <v>244527.97</v>
      </c>
      <c r="C21" s="102">
        <v>21037.66</v>
      </c>
      <c r="D21" s="102">
        <v>50194.37</v>
      </c>
      <c r="E21" s="102">
        <v>92602.44</v>
      </c>
      <c r="F21" s="102">
        <v>4068.44</v>
      </c>
      <c r="G21" s="102">
        <v>174.67</v>
      </c>
      <c r="H21" s="102">
        <v>76450.39</v>
      </c>
      <c r="I21" s="6">
        <v>0</v>
      </c>
    </row>
    <row r="22" spans="1:17" ht="16.5" customHeight="1" x14ac:dyDescent="0.3">
      <c r="A22" s="46" t="s">
        <v>237</v>
      </c>
      <c r="B22" s="100">
        <v>30157.52</v>
      </c>
      <c r="C22" s="94">
        <v>9661.8700000000008</v>
      </c>
      <c r="D22" s="94">
        <v>8935.1200000000008</v>
      </c>
      <c r="E22" s="94">
        <v>6022.53</v>
      </c>
      <c r="F22" s="94">
        <v>2755.85</v>
      </c>
      <c r="G22" s="94">
        <v>0</v>
      </c>
      <c r="H22" s="94">
        <v>10.75</v>
      </c>
      <c r="I22" s="100">
        <v>2771.4</v>
      </c>
    </row>
    <row r="23" spans="1:17" ht="16.5" customHeight="1" x14ac:dyDescent="0.3">
      <c r="A23" s="46" t="s">
        <v>238</v>
      </c>
      <c r="B23" s="6">
        <v>3288338</v>
      </c>
      <c r="C23" s="102">
        <v>1083415</v>
      </c>
      <c r="D23" s="102">
        <v>1080137</v>
      </c>
      <c r="E23" s="102">
        <v>671707</v>
      </c>
      <c r="F23" s="102">
        <v>304079</v>
      </c>
      <c r="G23" s="102">
        <v>0</v>
      </c>
      <c r="H23" s="102">
        <v>0</v>
      </c>
      <c r="I23" s="6">
        <v>149000</v>
      </c>
    </row>
    <row r="24" spans="1:17" ht="16.5" customHeight="1" x14ac:dyDescent="0.3">
      <c r="A24" s="46" t="s">
        <v>239</v>
      </c>
      <c r="B24" s="100">
        <v>2582.1680000000001</v>
      </c>
      <c r="C24" s="94">
        <v>397.11099999999999</v>
      </c>
      <c r="D24" s="94">
        <v>1041.386</v>
      </c>
      <c r="E24" s="94">
        <v>736.01099999999997</v>
      </c>
      <c r="F24" s="94">
        <v>65.843999999999994</v>
      </c>
      <c r="G24" s="94">
        <v>0</v>
      </c>
      <c r="H24" s="94">
        <v>3.3290000000000002</v>
      </c>
      <c r="I24" s="100">
        <v>338.48700000000002</v>
      </c>
    </row>
    <row r="25" spans="1:17" ht="16.5" customHeight="1" x14ac:dyDescent="0.3">
      <c r="A25" s="46" t="s">
        <v>240</v>
      </c>
      <c r="B25" s="6">
        <v>35893</v>
      </c>
      <c r="C25" s="102">
        <v>21277</v>
      </c>
      <c r="D25" s="102">
        <v>12853</v>
      </c>
      <c r="E25" s="102">
        <v>1529</v>
      </c>
      <c r="F25" s="102">
        <v>0</v>
      </c>
      <c r="G25" s="102">
        <v>0</v>
      </c>
      <c r="H25" s="102">
        <v>0</v>
      </c>
      <c r="I25" s="6">
        <v>234</v>
      </c>
    </row>
    <row r="26" spans="1:17" ht="16.5" customHeight="1" x14ac:dyDescent="0.3">
      <c r="A26" s="46" t="s">
        <v>241</v>
      </c>
      <c r="B26" s="100">
        <v>1079878</v>
      </c>
      <c r="C26" s="94">
        <v>533107</v>
      </c>
      <c r="D26" s="94">
        <v>376431</v>
      </c>
      <c r="E26" s="94">
        <v>64081</v>
      </c>
      <c r="F26" s="94">
        <v>96485</v>
      </c>
      <c r="G26" s="94">
        <v>0</v>
      </c>
      <c r="H26" s="94">
        <v>0</v>
      </c>
      <c r="I26" s="100">
        <v>9774</v>
      </c>
    </row>
    <row r="27" spans="1:17" ht="16.5" customHeight="1" x14ac:dyDescent="0.3">
      <c r="A27" s="46" t="s">
        <v>242</v>
      </c>
      <c r="B27" s="6">
        <v>100448.031</v>
      </c>
      <c r="C27" s="102">
        <v>24805.955000000002</v>
      </c>
      <c r="D27" s="102">
        <v>22956.384999999998</v>
      </c>
      <c r="E27" s="102">
        <v>19368.489000000001</v>
      </c>
      <c r="F27" s="102">
        <v>30714.984</v>
      </c>
      <c r="G27" s="102">
        <v>0</v>
      </c>
      <c r="H27" s="102">
        <v>1959.124</v>
      </c>
      <c r="I27" s="6">
        <v>643.09400000000005</v>
      </c>
    </row>
    <row r="28" spans="1:17" ht="16.5" customHeight="1" x14ac:dyDescent="0.3">
      <c r="A28" s="46" t="s">
        <v>243</v>
      </c>
      <c r="B28" s="100">
        <v>8278.8828467700005</v>
      </c>
      <c r="C28" s="94">
        <v>1133.2891905399999</v>
      </c>
      <c r="D28" s="94">
        <v>1357.0522730800001</v>
      </c>
      <c r="E28" s="94">
        <v>2644.9650726499999</v>
      </c>
      <c r="F28" s="94">
        <v>180.06806058000001</v>
      </c>
      <c r="G28" s="94">
        <v>0</v>
      </c>
      <c r="H28" s="94">
        <v>0</v>
      </c>
      <c r="I28" s="100">
        <v>2963.5082499199998</v>
      </c>
    </row>
    <row r="29" spans="1:17" ht="16.5" customHeight="1" x14ac:dyDescent="0.3">
      <c r="A29" s="46" t="s">
        <v>244</v>
      </c>
      <c r="B29" s="6">
        <v>22580.5</v>
      </c>
      <c r="C29" s="102">
        <v>410.7</v>
      </c>
      <c r="D29" s="102">
        <v>11159.5</v>
      </c>
      <c r="E29" s="102">
        <v>735.2</v>
      </c>
      <c r="F29" s="102">
        <v>121.2</v>
      </c>
      <c r="G29" s="102">
        <v>540</v>
      </c>
      <c r="H29" s="102">
        <v>484.1</v>
      </c>
      <c r="I29" s="6">
        <v>9129.7999999999993</v>
      </c>
    </row>
    <row r="30" spans="1:17" ht="16.5" customHeight="1" x14ac:dyDescent="0.3">
      <c r="A30" s="46" t="s">
        <v>245</v>
      </c>
      <c r="B30" s="100">
        <v>4611.1980000000003</v>
      </c>
      <c r="C30" s="94">
        <v>345.62700000000001</v>
      </c>
      <c r="D30" s="94">
        <v>1797.49</v>
      </c>
      <c r="E30" s="94">
        <v>2435.0619999999999</v>
      </c>
      <c r="F30" s="94">
        <v>33.018999999999998</v>
      </c>
      <c r="G30" s="94">
        <v>0</v>
      </c>
      <c r="H30" s="94">
        <v>0</v>
      </c>
      <c r="I30" s="100">
        <v>0</v>
      </c>
    </row>
    <row r="31" spans="1:17" ht="16.5" customHeight="1" x14ac:dyDescent="0.3">
      <c r="A31" s="46" t="s">
        <v>246</v>
      </c>
      <c r="B31" s="6">
        <v>2547.9965999999999</v>
      </c>
      <c r="C31" s="102">
        <v>1549.4746</v>
      </c>
      <c r="D31" s="102">
        <v>175.6224</v>
      </c>
      <c r="E31" s="102">
        <v>748.63810000000001</v>
      </c>
      <c r="F31" s="102">
        <v>73.960499999999996</v>
      </c>
      <c r="G31" s="102">
        <v>0</v>
      </c>
      <c r="H31" s="102">
        <v>0</v>
      </c>
      <c r="I31" s="6">
        <v>0.30099999999999999</v>
      </c>
    </row>
    <row r="32" spans="1:17" ht="16.5" customHeight="1" x14ac:dyDescent="0.3">
      <c r="A32" s="46" t="s">
        <v>247</v>
      </c>
      <c r="B32" s="100">
        <v>210576</v>
      </c>
      <c r="C32" s="94">
        <v>56657</v>
      </c>
      <c r="D32" s="94">
        <v>60482</v>
      </c>
      <c r="E32" s="94">
        <v>69931</v>
      </c>
      <c r="F32" s="94">
        <v>8395</v>
      </c>
      <c r="G32" s="94">
        <v>291</v>
      </c>
      <c r="H32" s="94">
        <v>14820</v>
      </c>
      <c r="I32" s="100">
        <v>0</v>
      </c>
    </row>
    <row r="33" spans="1:9" ht="16.5" customHeight="1" x14ac:dyDescent="0.3">
      <c r="A33" s="46" t="s">
        <v>248</v>
      </c>
      <c r="B33" s="6">
        <v>2913595</v>
      </c>
      <c r="C33" s="102">
        <v>1870427</v>
      </c>
      <c r="D33" s="102">
        <v>258805</v>
      </c>
      <c r="E33" s="102">
        <v>620954</v>
      </c>
      <c r="F33" s="102">
        <v>159778</v>
      </c>
      <c r="G33" s="102">
        <v>0</v>
      </c>
      <c r="H33" s="102">
        <v>3631</v>
      </c>
      <c r="I33" s="6">
        <v>0</v>
      </c>
    </row>
    <row r="34" spans="1:9" ht="16.5" customHeight="1" x14ac:dyDescent="0.3">
      <c r="A34" s="46" t="s">
        <v>249</v>
      </c>
      <c r="B34" s="100">
        <v>497347.86174145498</v>
      </c>
      <c r="C34" s="94">
        <v>177589.552063479</v>
      </c>
      <c r="D34" s="94">
        <v>159638.77483753499</v>
      </c>
      <c r="E34" s="94">
        <v>139089.94229371499</v>
      </c>
      <c r="F34" s="94">
        <v>21029.592546725798</v>
      </c>
      <c r="G34" s="94">
        <v>0</v>
      </c>
      <c r="H34" s="94">
        <v>0</v>
      </c>
      <c r="I34" s="100">
        <v>0</v>
      </c>
    </row>
    <row r="35" spans="1:9" ht="16.5" customHeight="1" x14ac:dyDescent="0.3">
      <c r="A35" s="46" t="s">
        <v>250</v>
      </c>
      <c r="B35" s="6">
        <v>45548.301706689999</v>
      </c>
      <c r="C35" s="102">
        <v>1948.89805456</v>
      </c>
      <c r="D35" s="102">
        <v>22804.29591434</v>
      </c>
      <c r="E35" s="102">
        <v>4306.2071929800004</v>
      </c>
      <c r="F35" s="102">
        <v>12646.921464110001</v>
      </c>
      <c r="G35" s="102">
        <v>182.46193948000001</v>
      </c>
      <c r="H35" s="102">
        <v>1822.1931201899999</v>
      </c>
      <c r="I35" s="6">
        <v>1837.32402103</v>
      </c>
    </row>
    <row r="36" spans="1:9" ht="16.5" customHeight="1" x14ac:dyDescent="0.3">
      <c r="A36" s="46" t="s">
        <v>251</v>
      </c>
      <c r="B36" s="100">
        <v>1000389.6189999999</v>
      </c>
      <c r="C36" s="94">
        <v>608121.93929999997</v>
      </c>
      <c r="D36" s="94">
        <v>182573.33040000001</v>
      </c>
      <c r="E36" s="94">
        <v>106702.185</v>
      </c>
      <c r="F36" s="94">
        <v>19207.7065</v>
      </c>
      <c r="G36" s="94">
        <v>418.38119999999998</v>
      </c>
      <c r="H36" s="94">
        <v>67279.631500000003</v>
      </c>
      <c r="I36" s="100">
        <v>16086.444799999999</v>
      </c>
    </row>
  </sheetData>
  <sheetProtection algorithmName="SHA-512" hashValue="4Fr8BnhY2GOpVDz7w2r7+JM+KFf4X+idQmirD//6sJp22F8d64+78qjS60RInmFVBRKa0hZgick9ElGGXVn1lQ==" saltValue="Cu/gkrndFRfxrHnPdJtfQw==" spinCount="100000" sheet="1" objects="1" scenarios="1"/>
  <mergeCells count="1">
    <mergeCell ref="A1:B1"/>
  </mergeCells>
  <conditionalFormatting sqref="B8:I17 B19:I36">
    <cfRule type="cellIs" dxfId="131" priority="11" operator="between">
      <formula>0</formula>
      <formula>0.1</formula>
    </cfRule>
    <cfRule type="cellIs" dxfId="130" priority="12" operator="lessThan">
      <formula>0</formula>
    </cfRule>
    <cfRule type="cellIs" dxfId="129" priority="13" operator="greaterThanOrEqual">
      <formula>0.1</formula>
    </cfRule>
  </conditionalFormatting>
  <conditionalFormatting sqref="A1:XFD7 A37:XFD1048576 B8:XFD17 B19:XFD36">
    <cfRule type="cellIs" dxfId="128" priority="10" operator="between">
      <formula>-0.1</formula>
      <formula>0</formula>
    </cfRule>
  </conditionalFormatting>
  <conditionalFormatting sqref="A8:A17 A19:A36">
    <cfRule type="cellIs" dxfId="127" priority="9" operator="between">
      <formula>-0.1</formula>
      <formula>0</formula>
    </cfRule>
  </conditionalFormatting>
  <conditionalFormatting sqref="J17:Q17">
    <cfRule type="cellIs" dxfId="126" priority="6" operator="between">
      <formula>0</formula>
      <formula>0.1</formula>
    </cfRule>
    <cfRule type="cellIs" dxfId="125" priority="7" operator="lessThan">
      <formula>0</formula>
    </cfRule>
    <cfRule type="cellIs" dxfId="124" priority="8" operator="greaterThanOrEqual">
      <formula>0.1</formula>
    </cfRule>
  </conditionalFormatting>
  <conditionalFormatting sqref="B18:I18">
    <cfRule type="cellIs" dxfId="123" priority="3" operator="between">
      <formula>0</formula>
      <formula>0.1</formula>
    </cfRule>
    <cfRule type="cellIs" dxfId="122" priority="4" operator="lessThan">
      <formula>0</formula>
    </cfRule>
    <cfRule type="cellIs" dxfId="121" priority="5" operator="greaterThanOrEqual">
      <formula>0.1</formula>
    </cfRule>
  </conditionalFormatting>
  <conditionalFormatting sqref="B18:XFD18">
    <cfRule type="cellIs" dxfId="120" priority="2" operator="between">
      <formula>-0.1</formula>
      <formula>0</formula>
    </cfRule>
  </conditionalFormatting>
  <conditionalFormatting sqref="A18">
    <cfRule type="cellIs" dxfId="119" priority="1" operator="between">
      <formula>-0.1</formula>
      <formula>0</formula>
    </cfRule>
  </conditionalFormatting>
  <pageMargins left="0.7" right="0.7" top="0.75" bottom="0.75" header="0.3" footer="0.3"/>
  <pageSetup paperSize="9" scale="49" orientation="landscape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K38"/>
  <sheetViews>
    <sheetView showGridLines="0" showZeros="0" zoomScale="85" zoomScaleNormal="85" workbookViewId="0">
      <selection activeCell="A77" sqref="A77"/>
    </sheetView>
  </sheetViews>
  <sheetFormatPr defaultColWidth="16.7109375" defaultRowHeight="16.5" customHeight="1" x14ac:dyDescent="0.3"/>
  <cols>
    <col min="1" max="4" width="16.7109375" style="1"/>
    <col min="5" max="5" width="16.7109375" style="1" customWidth="1"/>
    <col min="6" max="6" width="1.140625" style="50" customWidth="1"/>
    <col min="7" max="16384" width="16.7109375" style="1"/>
  </cols>
  <sheetData>
    <row r="1" spans="1:11" ht="16.5" customHeight="1" x14ac:dyDescent="0.3">
      <c r="A1" s="168" t="str">
        <f>'Table of Contents'!C13</f>
        <v>Table 2.5</v>
      </c>
      <c r="B1" s="168"/>
      <c r="C1" s="6"/>
      <c r="D1" s="6"/>
      <c r="E1" s="6"/>
      <c r="G1" s="6"/>
      <c r="H1" s="6"/>
      <c r="I1" s="6"/>
      <c r="J1" s="6"/>
      <c r="K1" s="6"/>
    </row>
    <row r="2" spans="1:11" ht="16.5" customHeight="1" x14ac:dyDescent="0.3">
      <c r="A2" s="4" t="str">
        <f>"UCITS: "&amp;'Table of Contents'!A13&amp;", "&amp;'Table of Contents'!A3</f>
        <v>UCITS: Total Net Assets of ETFs and Funds of Funds, 2017:Q2</v>
      </c>
      <c r="C2" s="6"/>
      <c r="D2" s="6"/>
      <c r="E2" s="6"/>
      <c r="G2" s="6"/>
      <c r="H2" s="6"/>
      <c r="I2" s="6"/>
      <c r="J2" s="6"/>
      <c r="K2" s="6"/>
    </row>
    <row r="3" spans="1:11" ht="16.5" customHeight="1" x14ac:dyDescent="0.3">
      <c r="A3" s="2" t="s">
        <v>82</v>
      </c>
      <c r="C3" s="6"/>
      <c r="D3" s="6"/>
      <c r="E3" s="6"/>
      <c r="G3" s="6"/>
      <c r="H3" s="6"/>
      <c r="I3" s="6"/>
      <c r="J3" s="6"/>
      <c r="K3" s="6"/>
    </row>
    <row r="4" spans="1:11" ht="16.5" customHeight="1" x14ac:dyDescent="0.3">
      <c r="A4" s="2"/>
      <c r="C4" s="6"/>
      <c r="D4" s="6"/>
      <c r="E4" s="6"/>
      <c r="G4" s="6"/>
      <c r="H4" s="6"/>
      <c r="I4" s="6"/>
      <c r="J4" s="6"/>
      <c r="K4" s="6"/>
    </row>
    <row r="5" spans="1:11" ht="16.5" customHeight="1" x14ac:dyDescent="0.3">
      <c r="A5" s="39"/>
      <c r="B5" s="39"/>
      <c r="C5" s="39"/>
      <c r="D5" s="39"/>
      <c r="E5" s="39"/>
      <c r="G5" s="39"/>
      <c r="H5" s="39"/>
      <c r="I5" s="39"/>
      <c r="J5" s="39"/>
      <c r="K5" s="39"/>
    </row>
    <row r="6" spans="1:11" ht="16.5" customHeight="1" x14ac:dyDescent="0.3">
      <c r="A6" s="39"/>
      <c r="B6" s="51" t="s">
        <v>147</v>
      </c>
      <c r="C6" s="51"/>
      <c r="D6" s="51"/>
      <c r="E6" s="51"/>
      <c r="G6" s="51" t="s">
        <v>148</v>
      </c>
      <c r="H6" s="51"/>
      <c r="I6" s="51"/>
      <c r="J6" s="51"/>
      <c r="K6" s="51"/>
    </row>
    <row r="7" spans="1:11" ht="16.5" customHeight="1" x14ac:dyDescent="0.3">
      <c r="A7" s="39"/>
      <c r="B7" s="52" t="s">
        <v>80</v>
      </c>
      <c r="C7" s="49" t="s">
        <v>83</v>
      </c>
      <c r="D7" s="49" t="s">
        <v>84</v>
      </c>
      <c r="E7" s="49" t="s">
        <v>85</v>
      </c>
      <c r="G7" s="52" t="s">
        <v>80</v>
      </c>
      <c r="H7" s="49" t="s">
        <v>83</v>
      </c>
      <c r="I7" s="49" t="s">
        <v>86</v>
      </c>
      <c r="J7" s="49" t="s">
        <v>87</v>
      </c>
      <c r="K7" s="49" t="s">
        <v>85</v>
      </c>
    </row>
    <row r="8" spans="1:11" ht="16.5" customHeight="1" x14ac:dyDescent="0.3">
      <c r="A8" s="46" t="s">
        <v>223</v>
      </c>
      <c r="B8" s="100"/>
      <c r="C8" s="94"/>
      <c r="D8" s="94"/>
      <c r="E8" s="100"/>
      <c r="F8" s="108"/>
      <c r="G8" s="100"/>
      <c r="H8" s="94"/>
      <c r="I8" s="94"/>
      <c r="J8" s="94"/>
      <c r="K8" s="100"/>
    </row>
    <row r="9" spans="1:11" ht="16.5" customHeight="1" x14ac:dyDescent="0.3">
      <c r="A9" s="46" t="s">
        <v>224</v>
      </c>
      <c r="B9" s="6">
        <v>1088.0783813119999</v>
      </c>
      <c r="C9" s="102">
        <v>303.923915932</v>
      </c>
      <c r="D9" s="102">
        <v>0</v>
      </c>
      <c r="E9" s="6">
        <v>784.15446538000003</v>
      </c>
      <c r="F9" s="108"/>
      <c r="G9" s="6">
        <v>33219.584101184002</v>
      </c>
      <c r="H9" s="102">
        <v>419.24673772800003</v>
      </c>
      <c r="I9" s="102">
        <v>1409.62278496</v>
      </c>
      <c r="J9" s="102">
        <v>31340.732120204</v>
      </c>
      <c r="K9" s="6">
        <v>49.982458291999997</v>
      </c>
    </row>
    <row r="10" spans="1:11" ht="16.5" customHeight="1" x14ac:dyDescent="0.3">
      <c r="A10" s="46" t="s">
        <v>225</v>
      </c>
      <c r="B10" s="100"/>
      <c r="C10" s="94"/>
      <c r="D10" s="94"/>
      <c r="E10" s="100"/>
      <c r="F10" s="108"/>
      <c r="G10" s="100"/>
      <c r="H10" s="94"/>
      <c r="I10" s="94"/>
      <c r="J10" s="94"/>
      <c r="K10" s="100"/>
    </row>
    <row r="11" spans="1:11" ht="16.5" customHeight="1" x14ac:dyDescent="0.3">
      <c r="A11" s="46" t="s">
        <v>226</v>
      </c>
      <c r="B11" s="6">
        <v>0</v>
      </c>
      <c r="C11" s="102">
        <v>0</v>
      </c>
      <c r="D11" s="102">
        <v>0</v>
      </c>
      <c r="E11" s="6">
        <v>0</v>
      </c>
      <c r="F11" s="108"/>
      <c r="G11" s="6">
        <v>0</v>
      </c>
      <c r="H11" s="102">
        <v>0</v>
      </c>
      <c r="I11" s="102">
        <v>0</v>
      </c>
      <c r="J11" s="102">
        <v>0</v>
      </c>
      <c r="K11" s="6">
        <v>0</v>
      </c>
    </row>
    <row r="12" spans="1:11" ht="16.5" customHeight="1" x14ac:dyDescent="0.3">
      <c r="A12" s="46" t="s">
        <v>227</v>
      </c>
      <c r="B12" s="100"/>
      <c r="C12" s="94"/>
      <c r="D12" s="94"/>
      <c r="E12" s="100"/>
      <c r="F12" s="108"/>
      <c r="G12" s="100"/>
      <c r="H12" s="94"/>
      <c r="I12" s="94"/>
      <c r="J12" s="94"/>
      <c r="K12" s="100"/>
    </row>
    <row r="13" spans="1:11" ht="16.5" customHeight="1" x14ac:dyDescent="0.3">
      <c r="A13" s="46" t="s">
        <v>228</v>
      </c>
      <c r="B13" s="6">
        <v>0</v>
      </c>
      <c r="C13" s="102">
        <v>0</v>
      </c>
      <c r="D13" s="102">
        <v>0</v>
      </c>
      <c r="E13" s="6">
        <v>0</v>
      </c>
      <c r="F13" s="108"/>
      <c r="G13" s="6">
        <v>23514.492719999998</v>
      </c>
      <c r="H13" s="102">
        <v>0</v>
      </c>
      <c r="I13" s="102">
        <v>0</v>
      </c>
      <c r="J13" s="102">
        <v>0</v>
      </c>
      <c r="K13" s="6">
        <v>23514.492719999998</v>
      </c>
    </row>
    <row r="14" spans="1:11" ht="16.5" customHeight="1" x14ac:dyDescent="0.3">
      <c r="A14" s="46" t="s">
        <v>229</v>
      </c>
      <c r="B14" s="100"/>
      <c r="C14" s="94"/>
      <c r="D14" s="94"/>
      <c r="E14" s="100"/>
      <c r="F14" s="108"/>
      <c r="G14" s="100"/>
      <c r="H14" s="94"/>
      <c r="I14" s="94"/>
      <c r="J14" s="94"/>
      <c r="K14" s="100"/>
    </row>
    <row r="15" spans="1:11" ht="16.5" customHeight="1" x14ac:dyDescent="0.3">
      <c r="A15" s="46" t="s">
        <v>230</v>
      </c>
      <c r="B15" s="6">
        <v>224.51334069999999</v>
      </c>
      <c r="C15" s="102">
        <v>224.51334069999999</v>
      </c>
      <c r="D15" s="102">
        <v>0</v>
      </c>
      <c r="E15" s="6">
        <v>0</v>
      </c>
      <c r="F15" s="108"/>
      <c r="G15" s="6">
        <v>12150.262570000001</v>
      </c>
      <c r="H15" s="102">
        <v>1469.931799</v>
      </c>
      <c r="I15" s="102">
        <v>1178.1811190000001</v>
      </c>
      <c r="J15" s="102">
        <v>9502.1496509999997</v>
      </c>
      <c r="K15" s="6">
        <v>0</v>
      </c>
    </row>
    <row r="16" spans="1:11" ht="16.5" customHeight="1" x14ac:dyDescent="0.3">
      <c r="A16" s="46" t="s">
        <v>231</v>
      </c>
      <c r="B16" s="100"/>
      <c r="C16" s="94"/>
      <c r="D16" s="94"/>
      <c r="E16" s="100"/>
      <c r="F16" s="108"/>
      <c r="G16" s="100"/>
      <c r="H16" s="94"/>
      <c r="I16" s="94"/>
      <c r="J16" s="94"/>
      <c r="K16" s="100"/>
    </row>
    <row r="17" spans="1:11" ht="16.5" customHeight="1" x14ac:dyDescent="0.3">
      <c r="A17" s="46" t="s">
        <v>232</v>
      </c>
      <c r="B17" s="6">
        <v>52207.021000000001</v>
      </c>
      <c r="C17" s="102">
        <v>46178.23</v>
      </c>
      <c r="D17" s="102">
        <v>5247.2690000000002</v>
      </c>
      <c r="E17" s="6">
        <v>781.52200000000005</v>
      </c>
      <c r="F17" s="108"/>
      <c r="G17" s="6">
        <v>23009.152999999998</v>
      </c>
      <c r="H17" s="102">
        <v>3081.8870000000002</v>
      </c>
      <c r="I17" s="102">
        <v>266.96699999999998</v>
      </c>
      <c r="J17" s="102">
        <v>19395.361000000001</v>
      </c>
      <c r="K17" s="6">
        <v>264.93799999999999</v>
      </c>
    </row>
    <row r="18" spans="1:11" ht="16.5" customHeight="1" x14ac:dyDescent="0.3">
      <c r="A18" s="46" t="s">
        <v>233</v>
      </c>
      <c r="B18" s="100"/>
      <c r="C18" s="94"/>
      <c r="D18" s="94"/>
      <c r="E18" s="100"/>
      <c r="F18" s="108"/>
      <c r="G18" s="100"/>
      <c r="H18" s="94"/>
      <c r="I18" s="94"/>
      <c r="J18" s="94"/>
      <c r="K18" s="100"/>
    </row>
    <row r="19" spans="1:11" ht="16.5" customHeight="1" x14ac:dyDescent="0.3">
      <c r="A19" s="46" t="s">
        <v>234</v>
      </c>
      <c r="B19" s="6">
        <v>0</v>
      </c>
      <c r="C19" s="102">
        <v>0</v>
      </c>
      <c r="D19" s="102">
        <v>0</v>
      </c>
      <c r="E19" s="6">
        <v>0</v>
      </c>
      <c r="F19" s="108"/>
      <c r="G19" s="6">
        <v>0</v>
      </c>
      <c r="H19" s="102">
        <v>0</v>
      </c>
      <c r="I19" s="102">
        <v>0</v>
      </c>
      <c r="J19" s="102">
        <v>0</v>
      </c>
      <c r="K19" s="6">
        <v>0</v>
      </c>
    </row>
    <row r="20" spans="1:11" ht="16.5" customHeight="1" x14ac:dyDescent="0.3">
      <c r="A20" s="46" t="s">
        <v>235</v>
      </c>
      <c r="B20" s="100"/>
      <c r="C20" s="94"/>
      <c r="D20" s="94"/>
      <c r="E20" s="100"/>
      <c r="F20" s="108"/>
      <c r="G20" s="100"/>
      <c r="H20" s="94"/>
      <c r="I20" s="94"/>
      <c r="J20" s="94"/>
      <c r="K20" s="100"/>
    </row>
    <row r="21" spans="1:11" ht="16.5" customHeight="1" x14ac:dyDescent="0.3">
      <c r="A21" s="46" t="s">
        <v>236</v>
      </c>
      <c r="B21" s="6">
        <v>0</v>
      </c>
      <c r="C21" s="102">
        <v>0</v>
      </c>
      <c r="D21" s="102">
        <v>0</v>
      </c>
      <c r="E21" s="6">
        <v>0</v>
      </c>
      <c r="F21" s="108"/>
      <c r="G21" s="6">
        <v>40415.96</v>
      </c>
      <c r="H21" s="102">
        <v>419.4</v>
      </c>
      <c r="I21" s="102">
        <v>1145.17</v>
      </c>
      <c r="J21" s="102">
        <v>38851.39</v>
      </c>
      <c r="K21" s="6">
        <v>0</v>
      </c>
    </row>
    <row r="22" spans="1:11" ht="16.5" customHeight="1" x14ac:dyDescent="0.3">
      <c r="A22" s="46" t="s">
        <v>237</v>
      </c>
      <c r="B22" s="100"/>
      <c r="C22" s="94"/>
      <c r="D22" s="94"/>
      <c r="E22" s="100"/>
      <c r="F22" s="108"/>
      <c r="G22" s="100"/>
      <c r="H22" s="94"/>
      <c r="I22" s="94"/>
      <c r="J22" s="94"/>
      <c r="K22" s="100"/>
    </row>
    <row r="23" spans="1:11" ht="16.5" customHeight="1" x14ac:dyDescent="0.3">
      <c r="A23" s="46" t="s">
        <v>238</v>
      </c>
      <c r="B23" s="6">
        <v>92797.1</v>
      </c>
      <c r="C23" s="102">
        <v>0</v>
      </c>
      <c r="D23" s="102">
        <v>0</v>
      </c>
      <c r="E23" s="6">
        <v>0</v>
      </c>
      <c r="F23" s="108"/>
      <c r="G23" s="6">
        <v>139013</v>
      </c>
      <c r="H23" s="102">
        <v>0</v>
      </c>
      <c r="I23" s="102">
        <v>0</v>
      </c>
      <c r="J23" s="102">
        <v>0</v>
      </c>
      <c r="K23" s="6">
        <v>0</v>
      </c>
    </row>
    <row r="24" spans="1:11" ht="16.5" customHeight="1" x14ac:dyDescent="0.3">
      <c r="A24" s="46" t="s">
        <v>239</v>
      </c>
      <c r="B24" s="100"/>
      <c r="C24" s="94"/>
      <c r="D24" s="94"/>
      <c r="E24" s="100"/>
      <c r="F24" s="108"/>
      <c r="G24" s="100"/>
      <c r="H24" s="94"/>
      <c r="I24" s="94"/>
      <c r="J24" s="94"/>
      <c r="K24" s="100"/>
    </row>
    <row r="25" spans="1:11" ht="16.5" customHeight="1" x14ac:dyDescent="0.3">
      <c r="A25" s="46" t="s">
        <v>240</v>
      </c>
      <c r="B25" s="6">
        <v>1267</v>
      </c>
      <c r="C25" s="102">
        <v>0</v>
      </c>
      <c r="D25" s="102">
        <v>0</v>
      </c>
      <c r="E25" s="6">
        <v>0</v>
      </c>
      <c r="F25" s="108"/>
      <c r="G25" s="6">
        <v>2081</v>
      </c>
      <c r="H25" s="102">
        <v>0</v>
      </c>
      <c r="I25" s="102">
        <v>0</v>
      </c>
      <c r="J25" s="102">
        <v>0</v>
      </c>
      <c r="K25" s="6">
        <v>0</v>
      </c>
    </row>
    <row r="26" spans="1:11" ht="16.5" customHeight="1" x14ac:dyDescent="0.3">
      <c r="A26" s="46" t="s">
        <v>241</v>
      </c>
      <c r="B26" s="100"/>
      <c r="C26" s="94"/>
      <c r="D26" s="94"/>
      <c r="E26" s="100"/>
      <c r="F26" s="108"/>
      <c r="G26" s="100"/>
      <c r="H26" s="94"/>
      <c r="I26" s="94"/>
      <c r="J26" s="94"/>
      <c r="K26" s="100"/>
    </row>
    <row r="27" spans="1:11" ht="16.5" customHeight="1" x14ac:dyDescent="0.3">
      <c r="A27" s="46" t="s">
        <v>242</v>
      </c>
      <c r="B27" s="6">
        <v>0</v>
      </c>
      <c r="C27" s="102">
        <v>0</v>
      </c>
      <c r="D27" s="102">
        <v>0</v>
      </c>
      <c r="E27" s="6">
        <v>0</v>
      </c>
      <c r="F27" s="108"/>
      <c r="G27" s="6">
        <v>1119.729</v>
      </c>
      <c r="H27" s="102">
        <v>145.80500000000001</v>
      </c>
      <c r="I27" s="102">
        <v>22.863</v>
      </c>
      <c r="J27" s="102">
        <v>591.91200000000003</v>
      </c>
      <c r="K27" s="6">
        <v>359.149</v>
      </c>
    </row>
    <row r="28" spans="1:11" ht="16.5" customHeight="1" x14ac:dyDescent="0.3">
      <c r="A28" s="46" t="s">
        <v>243</v>
      </c>
      <c r="B28" s="100"/>
      <c r="C28" s="94"/>
      <c r="D28" s="94"/>
      <c r="E28" s="100"/>
      <c r="F28" s="108"/>
      <c r="G28" s="100"/>
      <c r="H28" s="94"/>
      <c r="I28" s="94"/>
      <c r="J28" s="94"/>
      <c r="K28" s="100"/>
    </row>
    <row r="29" spans="1:11" ht="16.5" customHeight="1" x14ac:dyDescent="0.3">
      <c r="A29" s="46" t="s">
        <v>244</v>
      </c>
      <c r="B29" s="6">
        <v>3.49</v>
      </c>
      <c r="C29" s="102">
        <v>3.49</v>
      </c>
      <c r="D29" s="102">
        <v>0</v>
      </c>
      <c r="E29" s="6">
        <v>0</v>
      </c>
      <c r="F29" s="108"/>
      <c r="G29" s="6">
        <v>0</v>
      </c>
      <c r="H29" s="102">
        <v>0</v>
      </c>
      <c r="I29" s="102">
        <v>0</v>
      </c>
      <c r="J29" s="102">
        <v>0</v>
      </c>
      <c r="K29" s="6">
        <v>0</v>
      </c>
    </row>
    <row r="30" spans="1:11" ht="16.5" customHeight="1" x14ac:dyDescent="0.3">
      <c r="A30" s="46" t="s">
        <v>245</v>
      </c>
      <c r="B30" s="100"/>
      <c r="C30" s="94"/>
      <c r="D30" s="94"/>
      <c r="E30" s="100"/>
      <c r="F30" s="108"/>
      <c r="G30" s="100"/>
      <c r="H30" s="94"/>
      <c r="I30" s="94"/>
      <c r="J30" s="94"/>
      <c r="K30" s="100"/>
    </row>
    <row r="31" spans="1:11" ht="16.5" customHeight="1" x14ac:dyDescent="0.3">
      <c r="A31" s="46" t="s">
        <v>246</v>
      </c>
      <c r="B31" s="6">
        <v>0</v>
      </c>
      <c r="C31" s="102">
        <v>0</v>
      </c>
      <c r="D31" s="102">
        <v>0</v>
      </c>
      <c r="E31" s="6">
        <v>0</v>
      </c>
      <c r="F31" s="108"/>
      <c r="G31" s="6">
        <v>68.454599999999999</v>
      </c>
      <c r="H31" s="102">
        <v>66.270600000000002</v>
      </c>
      <c r="I31" s="102">
        <v>0</v>
      </c>
      <c r="J31" s="102">
        <v>2.1840000000000002</v>
      </c>
      <c r="K31" s="6">
        <v>0</v>
      </c>
    </row>
    <row r="32" spans="1:11" ht="16.5" customHeight="1" x14ac:dyDescent="0.3">
      <c r="A32" s="46" t="s">
        <v>247</v>
      </c>
      <c r="B32" s="100"/>
      <c r="C32" s="94"/>
      <c r="D32" s="94"/>
      <c r="E32" s="100"/>
      <c r="F32" s="108"/>
      <c r="G32" s="100"/>
      <c r="H32" s="94"/>
      <c r="I32" s="94"/>
      <c r="J32" s="94"/>
      <c r="K32" s="100"/>
    </row>
    <row r="33" spans="1:11" ht="16.5" customHeight="1" x14ac:dyDescent="0.3">
      <c r="A33" s="46" t="s">
        <v>248</v>
      </c>
      <c r="B33" s="6">
        <v>25890</v>
      </c>
      <c r="C33" s="102">
        <v>25890</v>
      </c>
      <c r="D33" s="102">
        <v>0</v>
      </c>
      <c r="E33" s="6">
        <v>0</v>
      </c>
      <c r="F33" s="108"/>
      <c r="G33" s="6">
        <v>257216</v>
      </c>
      <c r="H33" s="102">
        <v>57625</v>
      </c>
      <c r="I33" s="102">
        <v>72742</v>
      </c>
      <c r="J33" s="102">
        <v>126849</v>
      </c>
      <c r="K33" s="6">
        <v>0</v>
      </c>
    </row>
    <row r="34" spans="1:11" ht="16.5" customHeight="1" x14ac:dyDescent="0.3">
      <c r="A34" s="46" t="s">
        <v>249</v>
      </c>
      <c r="B34" s="100"/>
      <c r="C34" s="94"/>
      <c r="D34" s="94"/>
      <c r="E34" s="100"/>
      <c r="F34" s="108"/>
      <c r="G34" s="100"/>
      <c r="H34" s="94"/>
      <c r="I34" s="94"/>
      <c r="J34" s="94"/>
      <c r="K34" s="100"/>
    </row>
    <row r="35" spans="1:11" ht="16.5" customHeight="1" x14ac:dyDescent="0.3">
      <c r="A35" s="46" t="s">
        <v>250</v>
      </c>
      <c r="B35" s="6">
        <v>176.30840995</v>
      </c>
      <c r="C35" s="102">
        <v>0</v>
      </c>
      <c r="D35" s="102">
        <v>0</v>
      </c>
      <c r="E35" s="6">
        <v>0</v>
      </c>
      <c r="F35" s="108"/>
      <c r="G35" s="6">
        <v>1039.9233169399999</v>
      </c>
      <c r="H35" s="102">
        <v>0</v>
      </c>
      <c r="I35" s="102">
        <v>0</v>
      </c>
      <c r="J35" s="102">
        <v>0</v>
      </c>
      <c r="K35" s="6">
        <v>0</v>
      </c>
    </row>
    <row r="36" spans="1:11" ht="16.5" customHeight="1" x14ac:dyDescent="0.3">
      <c r="A36" s="46" t="s">
        <v>251</v>
      </c>
      <c r="B36" s="100"/>
      <c r="C36" s="94"/>
      <c r="D36" s="94"/>
      <c r="E36" s="100"/>
      <c r="F36" s="108"/>
      <c r="G36" s="100"/>
      <c r="H36" s="94"/>
      <c r="I36" s="94"/>
      <c r="J36" s="94"/>
      <c r="K36" s="100"/>
    </row>
    <row r="37" spans="1:11" ht="16.5" customHeight="1" x14ac:dyDescent="0.3">
      <c r="A37" s="6"/>
    </row>
    <row r="38" spans="1:11" ht="16.5" customHeight="1" x14ac:dyDescent="0.3">
      <c r="A38" s="6"/>
      <c r="B38" s="6"/>
      <c r="C38" s="6"/>
      <c r="D38" s="6"/>
      <c r="E38" s="6"/>
      <c r="G38" s="6"/>
      <c r="H38" s="6"/>
      <c r="I38" s="6"/>
      <c r="J38" s="6"/>
      <c r="K38" s="6"/>
    </row>
  </sheetData>
  <sheetProtection algorithmName="SHA-512" hashValue="GviIuu5hyOuWCHz7H8FsjT0yVVuswo8U+TrYSsZeW1julQezhLdOfHxWkpt1SwxigY0QqAyjSDS5tuotqQiF0g==" saltValue="04n3oTdTfyQRKgzRJrCdZw==" spinCount="100000" sheet="1" objects="1" scenarios="1"/>
  <mergeCells count="1">
    <mergeCell ref="A1:B1"/>
  </mergeCells>
  <conditionalFormatting sqref="B8:K36">
    <cfRule type="cellIs" dxfId="118" priority="3" operator="between">
      <formula>0</formula>
      <formula>0.1</formula>
    </cfRule>
    <cfRule type="cellIs" dxfId="117" priority="4" operator="lessThan">
      <formula>0</formula>
    </cfRule>
    <cfRule type="cellIs" dxfId="116" priority="5" operator="greaterThanOrEqual">
      <formula>0.1</formula>
    </cfRule>
  </conditionalFormatting>
  <conditionalFormatting sqref="A1:XFD7 A37:XFD1048576 B8:XFD36">
    <cfRule type="cellIs" dxfId="115" priority="2" operator="between">
      <formula>-0.1</formula>
      <formula>0</formula>
    </cfRule>
  </conditionalFormatting>
  <conditionalFormatting sqref="A8:A36">
    <cfRule type="cellIs" dxfId="114" priority="1" operator="between">
      <formula>-0.1</formula>
      <formula>0</formula>
    </cfRule>
  </conditionalFormatting>
  <pageMargins left="0.7" right="0.7" top="0.75" bottom="0.75" header="0.3" footer="0.3"/>
  <pageSetup paperSize="9" scale="77" orientation="landscape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pageSetUpPr fitToPage="1"/>
  </sheetPr>
  <dimension ref="A1:I37"/>
  <sheetViews>
    <sheetView showGridLines="0" showZeros="0" zoomScale="85" zoomScaleNormal="85" workbookViewId="0">
      <selection activeCell="A77" sqref="A77"/>
    </sheetView>
  </sheetViews>
  <sheetFormatPr defaultColWidth="16.7109375" defaultRowHeight="16.5" customHeight="1" x14ac:dyDescent="0.25"/>
  <cols>
    <col min="1" max="2" width="16.7109375" style="41"/>
    <col min="3" max="3" width="16.7109375" style="41" customWidth="1"/>
    <col min="4" max="16384" width="16.7109375" style="41"/>
  </cols>
  <sheetData>
    <row r="1" spans="1:9" ht="16.5" customHeight="1" x14ac:dyDescent="0.25">
      <c r="A1" s="168" t="str">
        <f>'Table of Contents'!C16</f>
        <v>Table 2.6</v>
      </c>
      <c r="B1" s="168"/>
      <c r="C1" s="40"/>
    </row>
    <row r="2" spans="1:9" ht="16.5" customHeight="1" x14ac:dyDescent="0.3">
      <c r="A2" s="4" t="str">
        <f>"UCITS: "&amp;'Table of Contents'!A16&amp;", "&amp;'Table of Contents'!A3</f>
        <v>UCITS: Total Net Sales, 2017:Q2</v>
      </c>
      <c r="B2" s="1"/>
      <c r="C2" s="42"/>
      <c r="D2" s="43"/>
    </row>
    <row r="3" spans="1:9" ht="16.5" customHeight="1" x14ac:dyDescent="0.3">
      <c r="A3" s="2" t="s">
        <v>82</v>
      </c>
      <c r="B3" s="1"/>
      <c r="C3" s="42"/>
    </row>
    <row r="4" spans="1:9" ht="16.5" customHeight="1" x14ac:dyDescent="0.25">
      <c r="A4" s="42"/>
      <c r="B4" s="42"/>
      <c r="C4" s="42"/>
    </row>
    <row r="5" spans="1:9" ht="16.5" customHeight="1" x14ac:dyDescent="0.25">
      <c r="A5" s="42"/>
      <c r="B5" s="42"/>
      <c r="C5" s="42"/>
    </row>
    <row r="6" spans="1:9" ht="16.5" customHeight="1" x14ac:dyDescent="0.3">
      <c r="A6" s="44"/>
      <c r="B6" s="51" t="s">
        <v>149</v>
      </c>
      <c r="C6" s="51"/>
      <c r="D6" s="51"/>
      <c r="E6" s="51"/>
      <c r="F6" s="51"/>
      <c r="G6" s="51"/>
      <c r="H6" s="51"/>
      <c r="I6" s="51"/>
    </row>
    <row r="7" spans="1:9" ht="16.5" customHeight="1" x14ac:dyDescent="0.3">
      <c r="A7" s="38"/>
      <c r="B7" s="116" t="s">
        <v>80</v>
      </c>
      <c r="C7" s="117" t="s">
        <v>83</v>
      </c>
      <c r="D7" s="117" t="s">
        <v>86</v>
      </c>
      <c r="E7" s="117" t="s">
        <v>87</v>
      </c>
      <c r="F7" s="117" t="s">
        <v>142</v>
      </c>
      <c r="G7" s="117" t="s">
        <v>143</v>
      </c>
      <c r="H7" s="117" t="s">
        <v>81</v>
      </c>
      <c r="I7" s="117" t="s">
        <v>85</v>
      </c>
    </row>
    <row r="8" spans="1:9" ht="16.5" customHeight="1" x14ac:dyDescent="0.3">
      <c r="A8" s="46" t="s">
        <v>223</v>
      </c>
      <c r="B8" s="113">
        <v>387.52100000000002</v>
      </c>
      <c r="C8" s="32">
        <v>-256.65100000000001</v>
      </c>
      <c r="D8" s="32">
        <v>237.142</v>
      </c>
      <c r="E8" s="32">
        <v>473.62599999999998</v>
      </c>
      <c r="F8" s="32">
        <v>-5.2549999999999999</v>
      </c>
      <c r="G8" s="32">
        <v>-30.327000000000002</v>
      </c>
      <c r="H8" s="32">
        <v>-32.978999999999999</v>
      </c>
      <c r="I8" s="113">
        <v>1.9650000000000001</v>
      </c>
    </row>
    <row r="9" spans="1:9" ht="16.5" customHeight="1" x14ac:dyDescent="0.3">
      <c r="A9" s="46" t="s">
        <v>224</v>
      </c>
      <c r="B9" s="114">
        <v>0</v>
      </c>
      <c r="C9" s="115">
        <v>0</v>
      </c>
      <c r="D9" s="115">
        <v>0</v>
      </c>
      <c r="E9" s="115">
        <v>0</v>
      </c>
      <c r="F9" s="115">
        <v>0</v>
      </c>
      <c r="G9" s="115">
        <v>0</v>
      </c>
      <c r="H9" s="115">
        <v>0</v>
      </c>
      <c r="I9" s="114">
        <v>0</v>
      </c>
    </row>
    <row r="10" spans="1:9" ht="16.5" customHeight="1" x14ac:dyDescent="0.3">
      <c r="A10" s="46" t="s">
        <v>225</v>
      </c>
      <c r="B10" s="113">
        <v>37.002978149999997</v>
      </c>
      <c r="C10" s="32">
        <v>8.2020239480000008</v>
      </c>
      <c r="D10" s="32">
        <v>6.7630231500000004</v>
      </c>
      <c r="E10" s="32">
        <v>31.91081514</v>
      </c>
      <c r="F10" s="32">
        <v>-9.8728840899999994</v>
      </c>
      <c r="G10" s="32">
        <v>0</v>
      </c>
      <c r="H10" s="32">
        <v>0</v>
      </c>
      <c r="I10" s="113">
        <v>0</v>
      </c>
    </row>
    <row r="11" spans="1:9" ht="16.5" customHeight="1" x14ac:dyDescent="0.3">
      <c r="A11" s="46" t="s">
        <v>226</v>
      </c>
      <c r="B11" s="114">
        <v>-4380.38</v>
      </c>
      <c r="C11" s="115">
        <v>-74.849999999999994</v>
      </c>
      <c r="D11" s="115">
        <v>-461.08</v>
      </c>
      <c r="E11" s="115">
        <v>-187.85</v>
      </c>
      <c r="F11" s="115">
        <v>-3715.54</v>
      </c>
      <c r="G11" s="115">
        <v>0</v>
      </c>
      <c r="H11" s="115">
        <v>0</v>
      </c>
      <c r="I11" s="114">
        <v>58.94</v>
      </c>
    </row>
    <row r="12" spans="1:9" ht="16.5" customHeight="1" x14ac:dyDescent="0.3">
      <c r="A12" s="46" t="s">
        <v>227</v>
      </c>
      <c r="B12" s="113">
        <v>9</v>
      </c>
      <c r="C12" s="32">
        <v>5</v>
      </c>
      <c r="D12" s="32">
        <v>0</v>
      </c>
      <c r="E12" s="32">
        <v>4</v>
      </c>
      <c r="F12" s="32">
        <v>0</v>
      </c>
      <c r="G12" s="32">
        <v>0</v>
      </c>
      <c r="H12" s="32">
        <v>0</v>
      </c>
      <c r="I12" s="113">
        <v>0</v>
      </c>
    </row>
    <row r="13" spans="1:9" ht="16.5" customHeight="1" x14ac:dyDescent="0.3">
      <c r="A13" s="46" t="s">
        <v>228</v>
      </c>
      <c r="B13" s="114">
        <v>8671.4547189999994</v>
      </c>
      <c r="C13" s="115">
        <v>1405.893108</v>
      </c>
      <c r="D13" s="115">
        <v>-392.57157100000001</v>
      </c>
      <c r="E13" s="115">
        <v>5830.6625020000001</v>
      </c>
      <c r="F13" s="115">
        <v>186.55100730000001</v>
      </c>
      <c r="G13" s="115">
        <v>-0.53673141999999996</v>
      </c>
      <c r="H13" s="115">
        <v>0</v>
      </c>
      <c r="I13" s="114">
        <v>1641.4564029999999</v>
      </c>
    </row>
    <row r="14" spans="1:9" ht="16.5" customHeight="1" x14ac:dyDescent="0.3">
      <c r="A14" s="46" t="s">
        <v>229</v>
      </c>
      <c r="B14" s="113">
        <v>18681.205999999998</v>
      </c>
      <c r="C14" s="32">
        <v>-12157.578</v>
      </c>
      <c r="D14" s="32">
        <v>3824.0790000000002</v>
      </c>
      <c r="E14" s="32">
        <v>25723.055</v>
      </c>
      <c r="F14" s="32">
        <v>-11.448</v>
      </c>
      <c r="G14" s="32">
        <v>0</v>
      </c>
      <c r="H14" s="32">
        <v>0</v>
      </c>
      <c r="I14" s="113">
        <v>1303.098</v>
      </c>
    </row>
    <row r="15" spans="1:9" ht="16.5" customHeight="1" x14ac:dyDescent="0.3">
      <c r="A15" s="46" t="s">
        <v>230</v>
      </c>
      <c r="B15" s="114">
        <v>981.53459459999999</v>
      </c>
      <c r="C15" s="115">
        <v>-860.39858700000002</v>
      </c>
      <c r="D15" s="115">
        <v>975.41526599999997</v>
      </c>
      <c r="E15" s="115">
        <v>959.30299430000002</v>
      </c>
      <c r="F15" s="115">
        <v>-110.20427100000001</v>
      </c>
      <c r="G15" s="115">
        <v>0</v>
      </c>
      <c r="H15" s="115">
        <v>0</v>
      </c>
      <c r="I15" s="114">
        <v>17.4191924</v>
      </c>
    </row>
    <row r="16" spans="1:9" ht="16.5" customHeight="1" x14ac:dyDescent="0.3">
      <c r="A16" s="46" t="s">
        <v>231</v>
      </c>
      <c r="B16" s="113">
        <v>-12100</v>
      </c>
      <c r="C16" s="32">
        <v>4300</v>
      </c>
      <c r="D16" s="32">
        <v>8300</v>
      </c>
      <c r="E16" s="32">
        <v>1000</v>
      </c>
      <c r="F16" s="32">
        <v>-25000</v>
      </c>
      <c r="G16" s="32">
        <v>-700</v>
      </c>
      <c r="H16" s="32">
        <v>0</v>
      </c>
      <c r="I16" s="113">
        <v>0</v>
      </c>
    </row>
    <row r="17" spans="1:9" ht="16.5" customHeight="1" x14ac:dyDescent="0.3">
      <c r="A17" s="46" t="s">
        <v>232</v>
      </c>
      <c r="B17" s="114">
        <v>5856.9319999999998</v>
      </c>
      <c r="C17" s="115">
        <v>1315.279</v>
      </c>
      <c r="D17" s="115">
        <v>1170.7619999999999</v>
      </c>
      <c r="E17" s="115">
        <v>3357.72</v>
      </c>
      <c r="F17" s="115">
        <v>-0.7</v>
      </c>
      <c r="G17" s="115">
        <v>2.883</v>
      </c>
      <c r="H17" s="115">
        <v>-2.726</v>
      </c>
      <c r="I17" s="114">
        <v>13.714</v>
      </c>
    </row>
    <row r="18" spans="1:9" ht="16.5" customHeight="1" x14ac:dyDescent="0.3">
      <c r="A18" s="46" t="s">
        <v>233</v>
      </c>
      <c r="B18" s="113">
        <v>2.0430000000000001</v>
      </c>
      <c r="C18" s="32">
        <v>-10.167999999999999</v>
      </c>
      <c r="D18" s="32">
        <v>-6.242</v>
      </c>
      <c r="E18" s="32">
        <v>8.4169999999999998</v>
      </c>
      <c r="F18" s="32">
        <v>13.164999999999999</v>
      </c>
      <c r="G18" s="32">
        <v>0</v>
      </c>
      <c r="H18" s="32">
        <v>0</v>
      </c>
      <c r="I18" s="113">
        <v>-3.129</v>
      </c>
    </row>
    <row r="19" spans="1:9" ht="16.5" customHeight="1" x14ac:dyDescent="0.3">
      <c r="A19" s="46" t="s">
        <v>234</v>
      </c>
      <c r="B19" s="114">
        <v>32133.590430489501</v>
      </c>
      <c r="C19" s="115">
        <v>5355.1327854010297</v>
      </c>
      <c r="D19" s="115">
        <v>8290.9788725157305</v>
      </c>
      <c r="E19" s="115">
        <v>8460.7804265386403</v>
      </c>
      <c r="F19" s="115">
        <v>0</v>
      </c>
      <c r="G19" s="115">
        <v>0</v>
      </c>
      <c r="H19" s="115">
        <v>9619.8791522085394</v>
      </c>
      <c r="I19" s="114">
        <v>406.8191938256</v>
      </c>
    </row>
    <row r="20" spans="1:9" ht="16.5" customHeight="1" x14ac:dyDescent="0.3">
      <c r="A20" s="46" t="s">
        <v>235</v>
      </c>
      <c r="B20" s="113">
        <v>67990</v>
      </c>
      <c r="C20" s="32">
        <v>15519</v>
      </c>
      <c r="D20" s="32">
        <v>37033</v>
      </c>
      <c r="E20" s="32">
        <v>3925</v>
      </c>
      <c r="F20" s="32">
        <v>9888</v>
      </c>
      <c r="G20" s="32">
        <v>0</v>
      </c>
      <c r="H20" s="32">
        <v>0</v>
      </c>
      <c r="I20" s="113">
        <v>1625</v>
      </c>
    </row>
    <row r="21" spans="1:9" ht="16.5" customHeight="1" x14ac:dyDescent="0.3">
      <c r="A21" s="46" t="s">
        <v>236</v>
      </c>
      <c r="B21" s="114">
        <v>5128.66</v>
      </c>
      <c r="C21" s="115">
        <v>185.87</v>
      </c>
      <c r="D21" s="115">
        <v>137.71</v>
      </c>
      <c r="E21" s="115">
        <v>7353.98</v>
      </c>
      <c r="F21" s="115">
        <v>-202.63</v>
      </c>
      <c r="G21" s="115">
        <v>-29.91</v>
      </c>
      <c r="H21" s="115">
        <v>-2316.36</v>
      </c>
      <c r="I21" s="114">
        <v>0</v>
      </c>
    </row>
    <row r="22" spans="1:9" ht="16.5" customHeight="1" x14ac:dyDescent="0.3">
      <c r="A22" s="46" t="s">
        <v>237</v>
      </c>
      <c r="B22" s="113">
        <v>675.72</v>
      </c>
      <c r="C22" s="32">
        <v>320.14999999999998</v>
      </c>
      <c r="D22" s="32">
        <v>96.9</v>
      </c>
      <c r="E22" s="32">
        <v>191.59</v>
      </c>
      <c r="F22" s="32">
        <v>-3.71</v>
      </c>
      <c r="G22" s="32">
        <v>0</v>
      </c>
      <c r="H22" s="32">
        <v>0.81</v>
      </c>
      <c r="I22" s="113">
        <v>69.98</v>
      </c>
    </row>
    <row r="23" spans="1:9" ht="16.5" customHeight="1" x14ac:dyDescent="0.3">
      <c r="A23" s="46" t="s">
        <v>238</v>
      </c>
      <c r="B23" s="114">
        <v>69943</v>
      </c>
      <c r="C23" s="115">
        <v>9351</v>
      </c>
      <c r="D23" s="115">
        <v>35388</v>
      </c>
      <c r="E23" s="115">
        <v>23506</v>
      </c>
      <c r="F23" s="115">
        <v>-1658.0000000001</v>
      </c>
      <c r="G23" s="115">
        <v>0</v>
      </c>
      <c r="H23" s="115">
        <v>0</v>
      </c>
      <c r="I23" s="114">
        <v>3356</v>
      </c>
    </row>
    <row r="24" spans="1:9" ht="16.5" customHeight="1" x14ac:dyDescent="0.3">
      <c r="A24" s="46" t="s">
        <v>239</v>
      </c>
      <c r="B24" s="113">
        <v>75.695293929479405</v>
      </c>
      <c r="C24" s="32">
        <v>6.96</v>
      </c>
      <c r="D24" s="32">
        <v>61.542999999999999</v>
      </c>
      <c r="E24" s="32">
        <v>11.212</v>
      </c>
      <c r="F24" s="32">
        <v>0.45800000000000002</v>
      </c>
      <c r="G24" s="32">
        <v>0</v>
      </c>
      <c r="H24" s="32">
        <v>-2.7E-2</v>
      </c>
      <c r="I24" s="113">
        <v>-4.4507060705206003</v>
      </c>
    </row>
    <row r="25" spans="1:9" ht="16.5" customHeight="1" x14ac:dyDescent="0.3">
      <c r="A25" s="46" t="s">
        <v>240</v>
      </c>
      <c r="B25" s="114">
        <v>-143</v>
      </c>
      <c r="C25" s="115">
        <v>216</v>
      </c>
      <c r="D25" s="115">
        <v>-874</v>
      </c>
      <c r="E25" s="115">
        <v>518</v>
      </c>
      <c r="F25" s="115">
        <v>0</v>
      </c>
      <c r="G25" s="115">
        <v>0</v>
      </c>
      <c r="H25" s="115">
        <v>0</v>
      </c>
      <c r="I25" s="114">
        <v>-3</v>
      </c>
    </row>
    <row r="26" spans="1:9" ht="16.5" customHeight="1" x14ac:dyDescent="0.3">
      <c r="A26" s="46" t="s">
        <v>241</v>
      </c>
      <c r="B26" s="113">
        <v>22994</v>
      </c>
      <c r="C26" s="32">
        <v>2584</v>
      </c>
      <c r="D26" s="32">
        <v>9830</v>
      </c>
      <c r="E26" s="32">
        <v>1336</v>
      </c>
      <c r="F26" s="32">
        <v>9008</v>
      </c>
      <c r="G26" s="32">
        <v>0</v>
      </c>
      <c r="H26" s="32">
        <v>0</v>
      </c>
      <c r="I26" s="113">
        <v>236</v>
      </c>
    </row>
    <row r="27" spans="1:9" ht="16.5" customHeight="1" x14ac:dyDescent="0.3">
      <c r="A27" s="46" t="s">
        <v>242</v>
      </c>
      <c r="B27" s="114">
        <v>1787.7529999999999</v>
      </c>
      <c r="C27" s="115">
        <v>129.995</v>
      </c>
      <c r="D27" s="115">
        <v>141.40799999999999</v>
      </c>
      <c r="E27" s="115">
        <v>368.20699999999999</v>
      </c>
      <c r="F27" s="115">
        <v>1000.847</v>
      </c>
      <c r="G27" s="115">
        <v>0</v>
      </c>
      <c r="H27" s="115">
        <v>97.828999999999994</v>
      </c>
      <c r="I27" s="114">
        <v>49.466999999999999</v>
      </c>
    </row>
    <row r="28" spans="1:9" ht="16.5" customHeight="1" x14ac:dyDescent="0.3">
      <c r="A28" s="46" t="s">
        <v>243</v>
      </c>
      <c r="B28" s="113">
        <v>220.31454242000001</v>
      </c>
      <c r="C28" s="32">
        <v>-12.36918053</v>
      </c>
      <c r="D28" s="32">
        <v>164.00761939</v>
      </c>
      <c r="E28" s="32">
        <v>117.79470347</v>
      </c>
      <c r="F28" s="32">
        <v>-15.56040378</v>
      </c>
      <c r="G28" s="32">
        <v>0</v>
      </c>
      <c r="H28" s="32">
        <v>0</v>
      </c>
      <c r="I28" s="113">
        <v>-33.558196129999999</v>
      </c>
    </row>
    <row r="29" spans="1:9" ht="16.5" customHeight="1" x14ac:dyDescent="0.3">
      <c r="A29" s="46" t="s">
        <v>244</v>
      </c>
      <c r="B29" s="114">
        <v>234.3</v>
      </c>
      <c r="C29" s="115">
        <v>28.6</v>
      </c>
      <c r="D29" s="115">
        <v>24.9</v>
      </c>
      <c r="E29" s="115">
        <v>136.80000000000001</v>
      </c>
      <c r="F29" s="115">
        <v>-0.1</v>
      </c>
      <c r="G29" s="115">
        <v>7.8</v>
      </c>
      <c r="H29" s="115">
        <v>45.8</v>
      </c>
      <c r="I29" s="114">
        <v>-9.5</v>
      </c>
    </row>
    <row r="30" spans="1:9" ht="16.5" customHeight="1" x14ac:dyDescent="0.3">
      <c r="A30" s="46" t="s">
        <v>245</v>
      </c>
      <c r="B30" s="113">
        <v>159.34</v>
      </c>
      <c r="C30" s="32">
        <v>13.528</v>
      </c>
      <c r="D30" s="32">
        <v>-10.297000000000001</v>
      </c>
      <c r="E30" s="32">
        <v>156.733</v>
      </c>
      <c r="F30" s="32">
        <v>-0.624</v>
      </c>
      <c r="G30" s="32">
        <v>0</v>
      </c>
      <c r="H30" s="32">
        <v>0</v>
      </c>
      <c r="I30" s="113">
        <v>0</v>
      </c>
    </row>
    <row r="31" spans="1:9" ht="16.5" customHeight="1" x14ac:dyDescent="0.3">
      <c r="A31" s="46" t="s">
        <v>246</v>
      </c>
      <c r="B31" s="114">
        <v>-3.6316999999999999</v>
      </c>
      <c r="C31" s="115">
        <v>-29.889700000000001</v>
      </c>
      <c r="D31" s="115">
        <v>10.5106</v>
      </c>
      <c r="E31" s="115">
        <v>6.6239999999999997</v>
      </c>
      <c r="F31" s="115">
        <v>9.0176999999999996</v>
      </c>
      <c r="G31" s="115">
        <v>0</v>
      </c>
      <c r="H31" s="115">
        <v>0</v>
      </c>
      <c r="I31" s="114">
        <v>0.1057</v>
      </c>
    </row>
    <row r="32" spans="1:9" ht="16.5" customHeight="1" x14ac:dyDescent="0.3">
      <c r="A32" s="46" t="s">
        <v>247</v>
      </c>
      <c r="B32" s="113">
        <v>6668</v>
      </c>
      <c r="C32" s="32">
        <v>4446</v>
      </c>
      <c r="D32" s="32">
        <v>-740</v>
      </c>
      <c r="E32" s="32">
        <v>2280</v>
      </c>
      <c r="F32" s="32">
        <v>-609</v>
      </c>
      <c r="G32" s="32">
        <v>-28</v>
      </c>
      <c r="H32" s="32">
        <v>1319</v>
      </c>
      <c r="I32" s="113">
        <v>0</v>
      </c>
    </row>
    <row r="33" spans="1:9" ht="16.5" customHeight="1" x14ac:dyDescent="0.3">
      <c r="A33" s="46" t="s">
        <v>248</v>
      </c>
      <c r="B33" s="114">
        <v>28676</v>
      </c>
      <c r="C33" s="115">
        <v>10514</v>
      </c>
      <c r="D33" s="115">
        <v>9679</v>
      </c>
      <c r="E33" s="115">
        <v>6957</v>
      </c>
      <c r="F33" s="115">
        <v>1656</v>
      </c>
      <c r="G33" s="115">
        <v>0</v>
      </c>
      <c r="H33" s="115">
        <v>-130</v>
      </c>
      <c r="I33" s="114">
        <v>0</v>
      </c>
    </row>
    <row r="34" spans="1:9" ht="16.5" customHeight="1" x14ac:dyDescent="0.3">
      <c r="A34" s="46" t="s">
        <v>249</v>
      </c>
      <c r="B34" s="113">
        <v>7201.3626679416102</v>
      </c>
      <c r="C34" s="32">
        <v>597.81211308381796</v>
      </c>
      <c r="D34" s="32">
        <v>3434.8886996411502</v>
      </c>
      <c r="E34" s="32">
        <v>1231.3193898352799</v>
      </c>
      <c r="F34" s="32">
        <v>1937.3424653813699</v>
      </c>
      <c r="G34" s="32">
        <v>0</v>
      </c>
      <c r="H34" s="32">
        <v>0</v>
      </c>
      <c r="I34" s="113">
        <v>0</v>
      </c>
    </row>
    <row r="35" spans="1:9" ht="16.5" customHeight="1" x14ac:dyDescent="0.3">
      <c r="A35" s="46" t="s">
        <v>250</v>
      </c>
      <c r="B35" s="114">
        <v>353.16844062267398</v>
      </c>
      <c r="C35" s="115">
        <v>166.05217557859399</v>
      </c>
      <c r="D35" s="115">
        <v>-559.44230498584</v>
      </c>
      <c r="E35" s="115">
        <v>501.30338885220402</v>
      </c>
      <c r="F35" s="115">
        <v>-260.02984600923998</v>
      </c>
      <c r="G35" s="115">
        <v>113.1168852874</v>
      </c>
      <c r="H35" s="115">
        <v>125.90569275273501</v>
      </c>
      <c r="I35" s="114">
        <v>266.26244914682098</v>
      </c>
    </row>
    <row r="36" spans="1:9" ht="16.5" customHeight="1" x14ac:dyDescent="0.3">
      <c r="A36" s="46" t="s">
        <v>251</v>
      </c>
      <c r="B36" s="113">
        <v>11712.151099999999</v>
      </c>
      <c r="C36" s="32">
        <v>360.59890000000001</v>
      </c>
      <c r="D36" s="32">
        <v>4465.5729000000001</v>
      </c>
      <c r="E36" s="32">
        <v>3266.8472000000002</v>
      </c>
      <c r="F36" s="32">
        <v>1398.3824999999999</v>
      </c>
      <c r="G36" s="32">
        <v>-12.8001</v>
      </c>
      <c r="H36" s="32">
        <v>1288.0082</v>
      </c>
      <c r="I36" s="113">
        <v>945.54150000000004</v>
      </c>
    </row>
    <row r="37" spans="1:9" ht="16.5" customHeight="1" x14ac:dyDescent="0.25">
      <c r="A37" s="44"/>
      <c r="B37" s="44"/>
      <c r="C37" s="44"/>
      <c r="D37" s="44"/>
      <c r="E37" s="44"/>
      <c r="F37" s="44"/>
      <c r="G37" s="44"/>
      <c r="H37" s="44"/>
      <c r="I37" s="44"/>
    </row>
  </sheetData>
  <sheetProtection algorithmName="SHA-512" hashValue="HDwv5hgOkTlsSO9uoeTDcVIoTFPcpNvBxbgL++t2C+qCm85pOEYM0jM+S4ESPSD8+Opkx3pdZX3dgNKUn6n3nw==" saltValue="tziKRwBvOkfFIiwarLPlMA==" spinCount="100000" sheet="1" objects="1" scenarios="1"/>
  <mergeCells count="1">
    <mergeCell ref="A1:B1"/>
  </mergeCells>
  <conditionalFormatting sqref="B8:I36">
    <cfRule type="cellIs" dxfId="113" priority="3" operator="between">
      <formula>0</formula>
      <formula>0.1</formula>
    </cfRule>
    <cfRule type="cellIs" dxfId="112" priority="4" operator="lessThan">
      <formula>0</formula>
    </cfRule>
    <cfRule type="cellIs" dxfId="111" priority="5" operator="greaterThanOrEqual">
      <formula>0.1</formula>
    </cfRule>
  </conditionalFormatting>
  <conditionalFormatting sqref="A1:XFD7 A37:XFD1048576 B8:XFD36">
    <cfRule type="cellIs" dxfId="110" priority="2" operator="between">
      <formula>-0.1</formula>
      <formula>0</formula>
    </cfRule>
  </conditionalFormatting>
  <conditionalFormatting sqref="A8:A36">
    <cfRule type="cellIs" dxfId="109" priority="1" operator="between">
      <formula>-0.1</formula>
      <formula>0</formula>
    </cfRule>
  </conditionalFormatting>
  <pageMargins left="0.7" right="0.7" top="0.75" bottom="0.75" header="0.3" footer="0.3"/>
  <pageSetup paperSize="9" scale="84" orientation="landscape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pageSetUpPr fitToPage="1"/>
  </sheetPr>
  <dimension ref="A1:M38"/>
  <sheetViews>
    <sheetView showGridLines="0" showZeros="0" zoomScale="85" zoomScaleNormal="85" workbookViewId="0">
      <selection activeCell="A77" sqref="A77"/>
    </sheetView>
  </sheetViews>
  <sheetFormatPr defaultColWidth="16.7109375" defaultRowHeight="16.5" customHeight="1" x14ac:dyDescent="0.3"/>
  <cols>
    <col min="1" max="5" width="16.7109375" style="1"/>
    <col min="6" max="6" width="1.140625" style="1" customWidth="1"/>
    <col min="7" max="16384" width="16.7109375" style="1"/>
  </cols>
  <sheetData>
    <row r="1" spans="1:13" ht="16.5" customHeight="1" x14ac:dyDescent="0.3">
      <c r="A1" s="168" t="str">
        <f>'Table of Contents'!C17</f>
        <v>Table 2.7</v>
      </c>
      <c r="B1" s="168"/>
      <c r="C1" s="6"/>
      <c r="D1" s="6"/>
      <c r="E1" s="6"/>
      <c r="G1" s="6"/>
      <c r="H1" s="6"/>
      <c r="I1" s="6"/>
      <c r="J1" s="6"/>
      <c r="K1" s="6"/>
    </row>
    <row r="2" spans="1:13" ht="16.5" customHeight="1" x14ac:dyDescent="0.3">
      <c r="A2" s="4" t="str">
        <f>"UCITS: "&amp;'Table of Contents'!A17&amp;", "&amp;'Table of Contents'!A3</f>
        <v>UCITS: Total Net Sales of ETFs and Funds of Funds, 2017:Q2</v>
      </c>
      <c r="C2" s="6"/>
      <c r="D2" s="6"/>
      <c r="E2" s="6"/>
      <c r="G2" s="6"/>
      <c r="H2" s="6"/>
      <c r="I2" s="6"/>
      <c r="J2" s="6"/>
      <c r="K2" s="6"/>
    </row>
    <row r="3" spans="1:13" ht="16.5" customHeight="1" x14ac:dyDescent="0.3">
      <c r="A3" s="2" t="s">
        <v>82</v>
      </c>
      <c r="C3" s="6"/>
      <c r="D3" s="6"/>
      <c r="E3" s="6"/>
      <c r="G3" s="6"/>
      <c r="H3" s="6"/>
      <c r="I3" s="6"/>
      <c r="J3" s="6"/>
      <c r="K3" s="6"/>
    </row>
    <row r="4" spans="1:13" ht="16.5" customHeight="1" x14ac:dyDescent="0.3">
      <c r="A4" s="2"/>
      <c r="C4" s="6"/>
      <c r="D4" s="6"/>
      <c r="E4" s="6"/>
      <c r="G4" s="6"/>
      <c r="H4" s="6"/>
      <c r="I4" s="6"/>
      <c r="J4" s="6"/>
      <c r="K4" s="6"/>
    </row>
    <row r="5" spans="1:13" ht="16.5" customHeight="1" x14ac:dyDescent="0.3">
      <c r="A5" s="39"/>
      <c r="B5" s="39"/>
      <c r="C5" s="39"/>
      <c r="D5" s="39"/>
      <c r="E5" s="39"/>
      <c r="G5" s="39"/>
      <c r="H5" s="39"/>
      <c r="I5" s="39"/>
      <c r="J5" s="39"/>
      <c r="K5" s="39"/>
    </row>
    <row r="6" spans="1:13" ht="16.5" customHeight="1" x14ac:dyDescent="0.3">
      <c r="A6" s="39"/>
      <c r="B6" s="51" t="s">
        <v>150</v>
      </c>
      <c r="C6" s="51"/>
      <c r="D6" s="51"/>
      <c r="E6" s="51"/>
      <c r="F6" s="38"/>
      <c r="G6" s="51" t="s">
        <v>151</v>
      </c>
      <c r="H6" s="51"/>
      <c r="I6" s="51"/>
      <c r="J6" s="51"/>
      <c r="K6" s="51"/>
    </row>
    <row r="7" spans="1:13" ht="16.5" customHeight="1" x14ac:dyDescent="0.3">
      <c r="A7" s="39"/>
      <c r="B7" s="52" t="s">
        <v>80</v>
      </c>
      <c r="C7" s="49" t="s">
        <v>83</v>
      </c>
      <c r="D7" s="49" t="s">
        <v>84</v>
      </c>
      <c r="E7" s="49" t="s">
        <v>85</v>
      </c>
      <c r="F7" s="53"/>
      <c r="G7" s="52" t="s">
        <v>80</v>
      </c>
      <c r="H7" s="49" t="s">
        <v>83</v>
      </c>
      <c r="I7" s="49" t="s">
        <v>86</v>
      </c>
      <c r="J7" s="49" t="s">
        <v>87</v>
      </c>
      <c r="K7" s="49" t="s">
        <v>85</v>
      </c>
    </row>
    <row r="8" spans="1:13" ht="16.5" customHeight="1" x14ac:dyDescent="0.3">
      <c r="A8" s="46" t="s">
        <v>223</v>
      </c>
      <c r="B8" s="100">
        <v>0</v>
      </c>
      <c r="C8" s="94">
        <v>0</v>
      </c>
      <c r="D8" s="94">
        <v>0</v>
      </c>
      <c r="E8" s="100">
        <v>0</v>
      </c>
      <c r="F8" s="108"/>
      <c r="G8" s="100">
        <v>134.709</v>
      </c>
      <c r="H8" s="94">
        <v>-133.97800000000001</v>
      </c>
      <c r="I8" s="94">
        <v>-0.82099999999999995</v>
      </c>
      <c r="J8" s="94">
        <v>269.50799999999998</v>
      </c>
      <c r="K8" s="100">
        <v>0</v>
      </c>
      <c r="M8" s="133"/>
    </row>
    <row r="9" spans="1:13" ht="16.5" customHeight="1" x14ac:dyDescent="0.3">
      <c r="A9" s="46" t="s">
        <v>224</v>
      </c>
      <c r="B9" s="6">
        <v>0</v>
      </c>
      <c r="C9" s="102">
        <v>0</v>
      </c>
      <c r="D9" s="102">
        <v>0</v>
      </c>
      <c r="E9" s="6">
        <v>0</v>
      </c>
      <c r="F9" s="108"/>
      <c r="G9" s="6">
        <v>0</v>
      </c>
      <c r="H9" s="102">
        <v>0</v>
      </c>
      <c r="I9" s="102">
        <v>0</v>
      </c>
      <c r="J9" s="102">
        <v>0</v>
      </c>
      <c r="K9" s="6">
        <v>0</v>
      </c>
    </row>
    <row r="10" spans="1:13" ht="16.5" customHeight="1" x14ac:dyDescent="0.3">
      <c r="A10" s="46" t="s">
        <v>225</v>
      </c>
      <c r="B10" s="100">
        <v>-1.1237440000000001</v>
      </c>
      <c r="C10" s="94">
        <v>-1.1237440000000001</v>
      </c>
      <c r="D10" s="94">
        <v>0</v>
      </c>
      <c r="E10" s="100">
        <v>0</v>
      </c>
      <c r="F10" s="108"/>
      <c r="G10" s="100">
        <v>0</v>
      </c>
      <c r="H10" s="94">
        <v>0</v>
      </c>
      <c r="I10" s="94">
        <v>0</v>
      </c>
      <c r="J10" s="94">
        <v>0</v>
      </c>
      <c r="K10" s="100">
        <v>0</v>
      </c>
    </row>
    <row r="11" spans="1:13" ht="16.5" customHeight="1" x14ac:dyDescent="0.3">
      <c r="A11" s="46" t="s">
        <v>226</v>
      </c>
      <c r="B11" s="6">
        <v>0</v>
      </c>
      <c r="C11" s="102">
        <v>0</v>
      </c>
      <c r="D11" s="102">
        <v>0</v>
      </c>
      <c r="E11" s="6">
        <v>0</v>
      </c>
      <c r="F11" s="108"/>
      <c r="G11" s="6">
        <v>0</v>
      </c>
      <c r="H11" s="102">
        <v>0</v>
      </c>
      <c r="I11" s="102">
        <v>0</v>
      </c>
      <c r="J11" s="102">
        <v>0</v>
      </c>
      <c r="K11" s="6">
        <v>0</v>
      </c>
    </row>
    <row r="12" spans="1:13" ht="16.5" customHeight="1" x14ac:dyDescent="0.3">
      <c r="A12" s="46" t="s">
        <v>227</v>
      </c>
      <c r="B12" s="100">
        <v>0</v>
      </c>
      <c r="C12" s="94">
        <v>0</v>
      </c>
      <c r="D12" s="94">
        <v>0</v>
      </c>
      <c r="E12" s="100">
        <v>0</v>
      </c>
      <c r="F12" s="108"/>
      <c r="G12" s="100">
        <v>0</v>
      </c>
      <c r="H12" s="94">
        <v>0</v>
      </c>
      <c r="I12" s="94">
        <v>0</v>
      </c>
      <c r="J12" s="94">
        <v>0</v>
      </c>
      <c r="K12" s="100">
        <v>0</v>
      </c>
    </row>
    <row r="13" spans="1:13" ht="16.5" customHeight="1" x14ac:dyDescent="0.3">
      <c r="A13" s="46" t="s">
        <v>228</v>
      </c>
      <c r="B13" s="6">
        <v>0</v>
      </c>
      <c r="C13" s="102">
        <v>0</v>
      </c>
      <c r="D13" s="102">
        <v>0</v>
      </c>
      <c r="E13" s="6">
        <v>0</v>
      </c>
      <c r="F13" s="108"/>
      <c r="G13" s="6">
        <v>1641.4564029999999</v>
      </c>
      <c r="H13" s="102">
        <v>0</v>
      </c>
      <c r="I13" s="102">
        <v>0</v>
      </c>
      <c r="J13" s="102">
        <v>0</v>
      </c>
      <c r="K13" s="6">
        <v>1641.4564029999999</v>
      </c>
    </row>
    <row r="14" spans="1:13" ht="16.5" customHeight="1" x14ac:dyDescent="0.3">
      <c r="A14" s="46" t="s">
        <v>229</v>
      </c>
      <c r="B14" s="100">
        <v>0</v>
      </c>
      <c r="C14" s="94">
        <v>0</v>
      </c>
      <c r="D14" s="94">
        <v>0</v>
      </c>
      <c r="E14" s="100">
        <v>0</v>
      </c>
      <c r="F14" s="108"/>
      <c r="G14" s="100">
        <v>9033.2839999999997</v>
      </c>
      <c r="H14" s="94">
        <v>127.355</v>
      </c>
      <c r="I14" s="94">
        <v>664.03599999999994</v>
      </c>
      <c r="J14" s="94">
        <v>7722.2449999999999</v>
      </c>
      <c r="K14" s="100">
        <v>519.64800000000002</v>
      </c>
    </row>
    <row r="15" spans="1:13" ht="16.5" customHeight="1" x14ac:dyDescent="0.3">
      <c r="A15" s="46" t="s">
        <v>230</v>
      </c>
      <c r="B15" s="6">
        <v>8.8315000000000001</v>
      </c>
      <c r="C15" s="102">
        <v>8.8315000000000001</v>
      </c>
      <c r="D15" s="102">
        <v>0</v>
      </c>
      <c r="E15" s="6">
        <v>0</v>
      </c>
      <c r="F15" s="108"/>
      <c r="G15" s="6">
        <v>143.6989887</v>
      </c>
      <c r="H15" s="102">
        <v>1.15383196</v>
      </c>
      <c r="I15" s="102">
        <v>-24.9371288</v>
      </c>
      <c r="J15" s="102">
        <v>167.48228560000001</v>
      </c>
      <c r="K15" s="6">
        <v>0</v>
      </c>
    </row>
    <row r="16" spans="1:13" ht="16.5" customHeight="1" x14ac:dyDescent="0.3">
      <c r="A16" s="46" t="s">
        <v>231</v>
      </c>
      <c r="B16" s="100">
        <v>4260</v>
      </c>
      <c r="C16" s="94">
        <v>2516</v>
      </c>
      <c r="D16" s="94">
        <v>1374</v>
      </c>
      <c r="E16" s="100">
        <v>370</v>
      </c>
      <c r="F16" s="108"/>
      <c r="G16" s="100">
        <v>0</v>
      </c>
      <c r="H16" s="94">
        <v>0</v>
      </c>
      <c r="I16" s="94">
        <v>0</v>
      </c>
      <c r="J16" s="94">
        <v>0</v>
      </c>
      <c r="K16" s="100">
        <v>0</v>
      </c>
    </row>
    <row r="17" spans="1:11" ht="16.5" customHeight="1" x14ac:dyDescent="0.3">
      <c r="A17" s="46" t="s">
        <v>232</v>
      </c>
      <c r="B17" s="6">
        <v>464.47300000000001</v>
      </c>
      <c r="C17" s="102">
        <v>499.61500000000001</v>
      </c>
      <c r="D17" s="102">
        <v>-29.97</v>
      </c>
      <c r="E17" s="6">
        <v>-5.1719999999999997</v>
      </c>
      <c r="F17" s="108"/>
      <c r="G17" s="6">
        <v>533.69399999999996</v>
      </c>
      <c r="H17" s="102">
        <v>53.13</v>
      </c>
      <c r="I17" s="102">
        <v>5.4109999999999996</v>
      </c>
      <c r="J17" s="102">
        <v>446.73500000000001</v>
      </c>
      <c r="K17" s="6">
        <v>28.417999999999999</v>
      </c>
    </row>
    <row r="18" spans="1:11" ht="16.5" customHeight="1" x14ac:dyDescent="0.3">
      <c r="A18" s="46" t="s">
        <v>233</v>
      </c>
      <c r="B18" s="100">
        <v>-12.824999999999999</v>
      </c>
      <c r="C18" s="94">
        <v>-12.824999999999999</v>
      </c>
      <c r="D18" s="94">
        <v>0</v>
      </c>
      <c r="E18" s="100">
        <v>0</v>
      </c>
      <c r="F18" s="108"/>
      <c r="G18" s="100">
        <v>12.821</v>
      </c>
      <c r="H18" s="94">
        <v>10.111000000000001</v>
      </c>
      <c r="I18" s="94">
        <v>-2.1509999999999998</v>
      </c>
      <c r="J18" s="94">
        <v>4.8499999999999996</v>
      </c>
      <c r="K18" s="100">
        <v>0</v>
      </c>
    </row>
    <row r="19" spans="1:11" ht="16.5" customHeight="1" x14ac:dyDescent="0.3">
      <c r="A19" s="46" t="s">
        <v>234</v>
      </c>
      <c r="B19" s="6">
        <v>0</v>
      </c>
      <c r="C19" s="102">
        <v>0</v>
      </c>
      <c r="D19" s="102">
        <v>0</v>
      </c>
      <c r="E19" s="6">
        <v>0</v>
      </c>
      <c r="F19" s="108"/>
      <c r="G19" s="6">
        <v>0</v>
      </c>
      <c r="H19" s="102">
        <v>0</v>
      </c>
      <c r="I19" s="102">
        <v>0</v>
      </c>
      <c r="J19" s="102">
        <v>0</v>
      </c>
      <c r="K19" s="6">
        <v>0</v>
      </c>
    </row>
    <row r="20" spans="1:11" ht="16.5" customHeight="1" x14ac:dyDescent="0.3">
      <c r="A20" s="46" t="s">
        <v>235</v>
      </c>
      <c r="B20" s="100">
        <v>15574</v>
      </c>
      <c r="C20" s="94">
        <v>9503</v>
      </c>
      <c r="D20" s="94">
        <v>6788</v>
      </c>
      <c r="E20" s="100">
        <v>-718</v>
      </c>
      <c r="F20" s="108"/>
      <c r="G20" s="100">
        <v>0</v>
      </c>
      <c r="H20" s="94">
        <v>0</v>
      </c>
      <c r="I20" s="94">
        <v>0</v>
      </c>
      <c r="J20" s="94">
        <v>0</v>
      </c>
      <c r="K20" s="100">
        <v>0</v>
      </c>
    </row>
    <row r="21" spans="1:11" ht="16.5" customHeight="1" x14ac:dyDescent="0.3">
      <c r="A21" s="46" t="s">
        <v>236</v>
      </c>
      <c r="B21" s="6">
        <v>0</v>
      </c>
      <c r="C21" s="102">
        <v>0</v>
      </c>
      <c r="D21" s="102">
        <v>0</v>
      </c>
      <c r="E21" s="6">
        <v>0</v>
      </c>
      <c r="F21" s="108"/>
      <c r="G21" s="6">
        <v>-696.05</v>
      </c>
      <c r="H21" s="102">
        <v>3.62</v>
      </c>
      <c r="I21" s="102">
        <v>-8.0500000000000007</v>
      </c>
      <c r="J21" s="102">
        <v>-691.62</v>
      </c>
      <c r="K21" s="6">
        <v>0</v>
      </c>
    </row>
    <row r="22" spans="1:11" ht="16.5" customHeight="1" x14ac:dyDescent="0.3">
      <c r="A22" s="46" t="s">
        <v>237</v>
      </c>
      <c r="B22" s="100">
        <v>0</v>
      </c>
      <c r="C22" s="94">
        <v>0</v>
      </c>
      <c r="D22" s="94">
        <v>0</v>
      </c>
      <c r="E22" s="100">
        <v>0</v>
      </c>
      <c r="F22" s="108"/>
      <c r="G22" s="100">
        <v>-6.15</v>
      </c>
      <c r="H22" s="94">
        <v>0</v>
      </c>
      <c r="I22" s="94">
        <v>-0.33</v>
      </c>
      <c r="J22" s="94">
        <v>0</v>
      </c>
      <c r="K22" s="100">
        <v>-5.82</v>
      </c>
    </row>
    <row r="23" spans="1:11" ht="16.5" customHeight="1" x14ac:dyDescent="0.3">
      <c r="A23" s="46" t="s">
        <v>238</v>
      </c>
      <c r="B23" s="6">
        <v>0</v>
      </c>
      <c r="C23" s="102">
        <v>0</v>
      </c>
      <c r="D23" s="102">
        <v>0</v>
      </c>
      <c r="E23" s="6">
        <v>0</v>
      </c>
      <c r="F23" s="108"/>
      <c r="G23" s="6">
        <v>4129</v>
      </c>
      <c r="H23" s="102">
        <v>0</v>
      </c>
      <c r="I23" s="102">
        <v>0</v>
      </c>
      <c r="J23" s="102">
        <v>0</v>
      </c>
      <c r="K23" s="6">
        <v>0</v>
      </c>
    </row>
    <row r="24" spans="1:11" ht="16.5" customHeight="1" x14ac:dyDescent="0.3">
      <c r="A24" s="46" t="s">
        <v>239</v>
      </c>
      <c r="B24" s="100">
        <v>0</v>
      </c>
      <c r="C24" s="94">
        <v>0</v>
      </c>
      <c r="D24" s="94">
        <v>0</v>
      </c>
      <c r="E24" s="100">
        <v>0</v>
      </c>
      <c r="F24" s="108"/>
      <c r="G24" s="100">
        <v>-4.2999999999999997E-2</v>
      </c>
      <c r="H24" s="94">
        <v>0</v>
      </c>
      <c r="I24" s="94">
        <v>0</v>
      </c>
      <c r="J24" s="94">
        <v>0</v>
      </c>
      <c r="K24" s="100">
        <v>-4.2999999999999997E-2</v>
      </c>
    </row>
    <row r="25" spans="1:11" ht="16.5" customHeight="1" x14ac:dyDescent="0.3">
      <c r="A25" s="46" t="s">
        <v>240</v>
      </c>
      <c r="B25" s="6">
        <v>-115</v>
      </c>
      <c r="C25" s="102">
        <v>0</v>
      </c>
      <c r="D25" s="102">
        <v>0</v>
      </c>
      <c r="E25" s="6">
        <v>0</v>
      </c>
      <c r="F25" s="108"/>
      <c r="G25" s="6">
        <v>-274</v>
      </c>
      <c r="H25" s="102">
        <v>0</v>
      </c>
      <c r="I25" s="102">
        <v>0</v>
      </c>
      <c r="J25" s="102">
        <v>0</v>
      </c>
      <c r="K25" s="6">
        <v>0</v>
      </c>
    </row>
    <row r="26" spans="1:11" ht="16.5" customHeight="1" x14ac:dyDescent="0.3">
      <c r="A26" s="46" t="s">
        <v>241</v>
      </c>
      <c r="B26" s="100">
        <v>0</v>
      </c>
      <c r="C26" s="94">
        <v>0</v>
      </c>
      <c r="D26" s="94">
        <v>0</v>
      </c>
      <c r="E26" s="100">
        <v>0</v>
      </c>
      <c r="F26" s="108"/>
      <c r="G26" s="100">
        <v>0</v>
      </c>
      <c r="H26" s="94">
        <v>0</v>
      </c>
      <c r="I26" s="94">
        <v>0</v>
      </c>
      <c r="J26" s="94">
        <v>0</v>
      </c>
      <c r="K26" s="100">
        <v>0</v>
      </c>
    </row>
    <row r="27" spans="1:11" ht="16.5" customHeight="1" x14ac:dyDescent="0.3">
      <c r="A27" s="46" t="s">
        <v>242</v>
      </c>
      <c r="B27" s="6">
        <v>0</v>
      </c>
      <c r="C27" s="102">
        <v>0</v>
      </c>
      <c r="D27" s="102">
        <v>0</v>
      </c>
      <c r="E27" s="6">
        <v>0</v>
      </c>
      <c r="F27" s="108"/>
      <c r="G27" s="6">
        <v>-60.59</v>
      </c>
      <c r="H27" s="102">
        <v>-10.677</v>
      </c>
      <c r="I27" s="102">
        <v>-2.9609999999999999</v>
      </c>
      <c r="J27" s="102">
        <v>-27.035</v>
      </c>
      <c r="K27" s="6">
        <v>-19.917000000000002</v>
      </c>
    </row>
    <row r="28" spans="1:11" ht="16.5" customHeight="1" x14ac:dyDescent="0.3">
      <c r="A28" s="46" t="s">
        <v>243</v>
      </c>
      <c r="B28" s="100">
        <v>0</v>
      </c>
      <c r="C28" s="94">
        <v>0</v>
      </c>
      <c r="D28" s="94">
        <v>0</v>
      </c>
      <c r="E28" s="100">
        <v>0</v>
      </c>
      <c r="F28" s="108"/>
      <c r="G28" s="100">
        <v>94.248965589999997</v>
      </c>
      <c r="H28" s="94">
        <v>0</v>
      </c>
      <c r="I28" s="94">
        <v>0</v>
      </c>
      <c r="J28" s="94">
        <v>94.248965589999997</v>
      </c>
      <c r="K28" s="100">
        <v>0</v>
      </c>
    </row>
    <row r="29" spans="1:11" ht="16.5" customHeight="1" x14ac:dyDescent="0.3">
      <c r="A29" s="46" t="s">
        <v>244</v>
      </c>
      <c r="B29" s="6">
        <v>0.95</v>
      </c>
      <c r="C29" s="102">
        <v>0.95</v>
      </c>
      <c r="D29" s="102">
        <v>0</v>
      </c>
      <c r="E29" s="6">
        <v>0</v>
      </c>
      <c r="F29" s="108"/>
      <c r="G29" s="6">
        <v>0</v>
      </c>
      <c r="H29" s="102">
        <v>0</v>
      </c>
      <c r="I29" s="102">
        <v>0</v>
      </c>
      <c r="J29" s="102">
        <v>0</v>
      </c>
      <c r="K29" s="6">
        <v>0</v>
      </c>
    </row>
    <row r="30" spans="1:11" ht="16.5" customHeight="1" x14ac:dyDescent="0.3">
      <c r="A30" s="46" t="s">
        <v>245</v>
      </c>
      <c r="B30" s="100">
        <v>0</v>
      </c>
      <c r="C30" s="94">
        <v>0</v>
      </c>
      <c r="D30" s="94">
        <v>0</v>
      </c>
      <c r="E30" s="100">
        <v>0</v>
      </c>
      <c r="F30" s="108"/>
      <c r="G30" s="100">
        <v>0</v>
      </c>
      <c r="H30" s="94">
        <v>0</v>
      </c>
      <c r="I30" s="94">
        <v>0</v>
      </c>
      <c r="J30" s="94">
        <v>0</v>
      </c>
      <c r="K30" s="100">
        <v>0</v>
      </c>
    </row>
    <row r="31" spans="1:11" ht="16.5" customHeight="1" x14ac:dyDescent="0.3">
      <c r="A31" s="46" t="s">
        <v>246</v>
      </c>
      <c r="B31" s="6">
        <v>0</v>
      </c>
      <c r="C31" s="102">
        <v>0</v>
      </c>
      <c r="D31" s="102">
        <v>0</v>
      </c>
      <c r="E31" s="6">
        <v>0</v>
      </c>
      <c r="F31" s="108"/>
      <c r="G31" s="6">
        <v>-1.1516999999999999</v>
      </c>
      <c r="H31" s="102">
        <v>-1.1649</v>
      </c>
      <c r="I31" s="102">
        <v>0</v>
      </c>
      <c r="J31" s="102">
        <v>1.32E-2</v>
      </c>
      <c r="K31" s="6">
        <v>0</v>
      </c>
    </row>
    <row r="32" spans="1:11" ht="16.5" customHeight="1" x14ac:dyDescent="0.3">
      <c r="A32" s="46" t="s">
        <v>247</v>
      </c>
      <c r="B32" s="100">
        <v>-30</v>
      </c>
      <c r="C32" s="94">
        <v>-30</v>
      </c>
      <c r="D32" s="94">
        <v>0</v>
      </c>
      <c r="E32" s="100">
        <v>0</v>
      </c>
      <c r="F32" s="108"/>
      <c r="G32" s="100">
        <v>0</v>
      </c>
      <c r="H32" s="94">
        <v>0</v>
      </c>
      <c r="I32" s="94">
        <v>0</v>
      </c>
      <c r="J32" s="94">
        <v>0</v>
      </c>
      <c r="K32" s="100">
        <v>0</v>
      </c>
    </row>
    <row r="33" spans="1:11" ht="16.5" customHeight="1" x14ac:dyDescent="0.3">
      <c r="A33" s="46" t="s">
        <v>248</v>
      </c>
      <c r="B33" s="6">
        <v>349</v>
      </c>
      <c r="C33" s="102">
        <v>349</v>
      </c>
      <c r="D33" s="102">
        <v>0</v>
      </c>
      <c r="E33" s="6">
        <v>0</v>
      </c>
      <c r="F33" s="108"/>
      <c r="G33" s="6">
        <v>7562</v>
      </c>
      <c r="H33" s="102">
        <v>1044</v>
      </c>
      <c r="I33" s="102">
        <v>-517</v>
      </c>
      <c r="J33" s="102">
        <v>7035</v>
      </c>
      <c r="K33" s="6">
        <v>0</v>
      </c>
    </row>
    <row r="34" spans="1:11" ht="16.5" customHeight="1" x14ac:dyDescent="0.3">
      <c r="A34" s="46" t="s">
        <v>249</v>
      </c>
      <c r="B34" s="100">
        <v>-183.87197377292</v>
      </c>
      <c r="C34" s="94">
        <v>46.993362865792498</v>
      </c>
      <c r="D34" s="94">
        <v>0</v>
      </c>
      <c r="E34" s="100">
        <v>-230.86533663871</v>
      </c>
      <c r="F34" s="108"/>
      <c r="G34" s="100">
        <v>133.311064688324</v>
      </c>
      <c r="H34" s="94">
        <v>29.350896983108999</v>
      </c>
      <c r="I34" s="94">
        <v>42.6302891871916</v>
      </c>
      <c r="J34" s="94">
        <v>12.914942828023101</v>
      </c>
      <c r="K34" s="100">
        <v>48.41493569</v>
      </c>
    </row>
    <row r="35" spans="1:11" ht="16.5" customHeight="1" x14ac:dyDescent="0.3">
      <c r="A35" s="46" t="s">
        <v>250</v>
      </c>
      <c r="B35" s="6">
        <v>14.290965809999999</v>
      </c>
      <c r="C35" s="102">
        <v>0</v>
      </c>
      <c r="D35" s="102">
        <v>0</v>
      </c>
      <c r="E35" s="6">
        <v>0</v>
      </c>
      <c r="F35" s="108"/>
      <c r="G35" s="6">
        <v>185.00977735492501</v>
      </c>
      <c r="H35" s="102">
        <v>0</v>
      </c>
      <c r="I35" s="102">
        <v>0</v>
      </c>
      <c r="J35" s="102">
        <v>0</v>
      </c>
      <c r="K35" s="6">
        <v>0</v>
      </c>
    </row>
    <row r="36" spans="1:11" ht="16.5" customHeight="1" x14ac:dyDescent="0.3">
      <c r="A36" s="46" t="s">
        <v>251</v>
      </c>
      <c r="B36" s="100">
        <v>0</v>
      </c>
      <c r="C36" s="94">
        <v>0</v>
      </c>
      <c r="D36" s="94">
        <v>0</v>
      </c>
      <c r="E36" s="100">
        <v>0</v>
      </c>
      <c r="F36" s="108"/>
      <c r="G36" s="100">
        <v>2102.1197999999999</v>
      </c>
      <c r="H36" s="94">
        <v>61.786499999999997</v>
      </c>
      <c r="I36" s="94">
        <v>63.117600000000003</v>
      </c>
      <c r="J36" s="94">
        <v>1098.7154</v>
      </c>
      <c r="K36" s="100">
        <v>878.50030000000004</v>
      </c>
    </row>
    <row r="37" spans="1:11" ht="16.5" customHeight="1" x14ac:dyDescent="0.3">
      <c r="A37" s="6"/>
      <c r="B37" s="6"/>
      <c r="C37" s="6"/>
      <c r="D37" s="6"/>
      <c r="E37" s="6"/>
      <c r="G37" s="6"/>
      <c r="H37" s="6"/>
      <c r="I37" s="6"/>
      <c r="J37" s="6"/>
      <c r="K37" s="6"/>
    </row>
    <row r="38" spans="1:11" ht="16.5" customHeight="1" x14ac:dyDescent="0.3">
      <c r="A38" s="6"/>
      <c r="B38" s="6"/>
      <c r="C38" s="6"/>
      <c r="D38" s="6"/>
      <c r="E38" s="6"/>
      <c r="G38" s="6"/>
      <c r="H38" s="6"/>
      <c r="I38" s="6"/>
      <c r="J38" s="6"/>
      <c r="K38" s="6"/>
    </row>
  </sheetData>
  <sheetProtection algorithmName="SHA-512" hashValue="VrFtRlWfRMj4o34RozMqv9awFcNyC1rT4XjFTsvcQPQA3DhbdN6Sx8Iv7JxGLNvhiJmtRxc1nAXk+vod3oNHcA==" saltValue="0jW+4mjFapjGkgkPUcFuBA==" spinCount="100000" sheet="1" objects="1" scenarios="1"/>
  <mergeCells count="1">
    <mergeCell ref="A1:B1"/>
  </mergeCells>
  <conditionalFormatting sqref="B8:K36">
    <cfRule type="cellIs" dxfId="108" priority="3" operator="between">
      <formula>0</formula>
      <formula>0.1</formula>
    </cfRule>
    <cfRule type="cellIs" dxfId="107" priority="4" operator="lessThan">
      <formula>0</formula>
    </cfRule>
    <cfRule type="cellIs" dxfId="106" priority="5" operator="greaterThanOrEqual">
      <formula>0.1</formula>
    </cfRule>
  </conditionalFormatting>
  <conditionalFormatting sqref="A1:XFD7 A37:XFD1048576 B8:XFD36">
    <cfRule type="cellIs" dxfId="105" priority="2" operator="between">
      <formula>-0.1</formula>
      <formula>0</formula>
    </cfRule>
  </conditionalFormatting>
  <conditionalFormatting sqref="A8:A36">
    <cfRule type="cellIs" dxfId="104" priority="1" operator="between">
      <formula>-0.1</formula>
      <formula>0</formula>
    </cfRule>
  </conditionalFormatting>
  <pageMargins left="0.7" right="0.7" top="0.75" bottom="0.75" header="0.3" footer="0.3"/>
  <pageSetup paperSize="9" scale="70" orientation="landscape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I37"/>
  <sheetViews>
    <sheetView showGridLines="0" showZeros="0" zoomScale="85" zoomScaleNormal="85" workbookViewId="0">
      <selection activeCell="A77" sqref="A77"/>
    </sheetView>
  </sheetViews>
  <sheetFormatPr defaultColWidth="16.7109375" defaultRowHeight="16.5" customHeight="1" x14ac:dyDescent="0.25"/>
  <cols>
    <col min="1" max="2" width="16.7109375" style="41"/>
    <col min="3" max="3" width="16.7109375" style="41" customWidth="1"/>
    <col min="4" max="16384" width="16.7109375" style="41"/>
  </cols>
  <sheetData>
    <row r="1" spans="1:9" ht="16.5" customHeight="1" x14ac:dyDescent="0.25">
      <c r="A1" s="168" t="str">
        <f>'Table of Contents'!C20</f>
        <v>Table 2.8</v>
      </c>
      <c r="B1" s="168"/>
      <c r="C1" s="40"/>
    </row>
    <row r="2" spans="1:9" ht="16.5" customHeight="1" x14ac:dyDescent="0.3">
      <c r="A2" s="4" t="str">
        <f>"UCITS: "&amp;'Table of Contents'!A20&amp;", "&amp;'Table of Contents'!A3</f>
        <v>UCITS: Total Sales , 2017:Q2</v>
      </c>
      <c r="B2" s="1"/>
      <c r="C2" s="42"/>
      <c r="D2" s="43"/>
    </row>
    <row r="3" spans="1:9" ht="16.5" customHeight="1" x14ac:dyDescent="0.3">
      <c r="A3" s="2" t="s">
        <v>82</v>
      </c>
      <c r="B3" s="1"/>
      <c r="C3" s="42"/>
    </row>
    <row r="4" spans="1:9" ht="16.5" customHeight="1" x14ac:dyDescent="0.25">
      <c r="A4" s="42"/>
      <c r="B4" s="42"/>
      <c r="C4" s="42"/>
    </row>
    <row r="5" spans="1:9" ht="16.5" customHeight="1" x14ac:dyDescent="0.25">
      <c r="A5" s="42"/>
      <c r="B5" s="42"/>
      <c r="C5" s="42"/>
    </row>
    <row r="6" spans="1:9" ht="16.5" customHeight="1" x14ac:dyDescent="0.3">
      <c r="A6" s="44"/>
      <c r="B6" s="51" t="s">
        <v>152</v>
      </c>
      <c r="C6" s="51"/>
      <c r="D6" s="51"/>
      <c r="E6" s="51"/>
      <c r="F6" s="51"/>
      <c r="G6" s="51"/>
      <c r="H6" s="51"/>
      <c r="I6" s="51"/>
    </row>
    <row r="7" spans="1:9" ht="16.5" customHeight="1" x14ac:dyDescent="0.3">
      <c r="A7" s="38"/>
      <c r="B7" s="116" t="s">
        <v>80</v>
      </c>
      <c r="C7" s="117" t="s">
        <v>83</v>
      </c>
      <c r="D7" s="117" t="s">
        <v>86</v>
      </c>
      <c r="E7" s="117" t="s">
        <v>87</v>
      </c>
      <c r="F7" s="117" t="s">
        <v>142</v>
      </c>
      <c r="G7" s="117" t="s">
        <v>143</v>
      </c>
      <c r="H7" s="117" t="s">
        <v>81</v>
      </c>
      <c r="I7" s="117" t="s">
        <v>85</v>
      </c>
    </row>
    <row r="8" spans="1:9" ht="16.5" customHeight="1" x14ac:dyDescent="0.3">
      <c r="A8" s="46" t="s">
        <v>223</v>
      </c>
      <c r="B8" s="113">
        <v>0</v>
      </c>
      <c r="C8" s="32">
        <v>0</v>
      </c>
      <c r="D8" s="32">
        <v>0</v>
      </c>
      <c r="E8" s="32">
        <v>0</v>
      </c>
      <c r="F8" s="32">
        <v>0</v>
      </c>
      <c r="G8" s="32">
        <v>0</v>
      </c>
      <c r="H8" s="32">
        <v>0</v>
      </c>
      <c r="I8" s="113">
        <v>0</v>
      </c>
    </row>
    <row r="9" spans="1:9" ht="16.5" customHeight="1" x14ac:dyDescent="0.3">
      <c r="A9" s="46" t="s">
        <v>224</v>
      </c>
      <c r="B9" s="114">
        <v>0</v>
      </c>
      <c r="C9" s="115">
        <v>0</v>
      </c>
      <c r="D9" s="115">
        <v>0</v>
      </c>
      <c r="E9" s="115">
        <v>0</v>
      </c>
      <c r="F9" s="115">
        <v>0</v>
      </c>
      <c r="G9" s="115">
        <v>0</v>
      </c>
      <c r="H9" s="115">
        <v>0</v>
      </c>
      <c r="I9" s="114">
        <v>0</v>
      </c>
    </row>
    <row r="10" spans="1:9" ht="16.5" customHeight="1" x14ac:dyDescent="0.3">
      <c r="A10" s="46" t="s">
        <v>225</v>
      </c>
      <c r="B10" s="113">
        <v>94.469517420000003</v>
      </c>
      <c r="C10" s="32">
        <v>21.109584219999999</v>
      </c>
      <c r="D10" s="32">
        <v>10.821747350000001</v>
      </c>
      <c r="E10" s="32">
        <v>52.498185849999999</v>
      </c>
      <c r="F10" s="32">
        <v>10.039999999999999</v>
      </c>
      <c r="G10" s="32">
        <v>0</v>
      </c>
      <c r="H10" s="32">
        <v>0</v>
      </c>
      <c r="I10" s="113">
        <v>0</v>
      </c>
    </row>
    <row r="11" spans="1:9" ht="16.5" customHeight="1" x14ac:dyDescent="0.3">
      <c r="A11" s="46" t="s">
        <v>226</v>
      </c>
      <c r="B11" s="114">
        <v>9740.08</v>
      </c>
      <c r="C11" s="115">
        <v>580.69000000000005</v>
      </c>
      <c r="D11" s="115">
        <v>2192.81</v>
      </c>
      <c r="E11" s="115">
        <v>133.78</v>
      </c>
      <c r="F11" s="115">
        <v>6631.63</v>
      </c>
      <c r="G11" s="115">
        <v>0</v>
      </c>
      <c r="H11" s="115">
        <v>0</v>
      </c>
      <c r="I11" s="114">
        <v>201.17</v>
      </c>
    </row>
    <row r="12" spans="1:9" ht="16.5" customHeight="1" x14ac:dyDescent="0.3">
      <c r="A12" s="46" t="s">
        <v>227</v>
      </c>
      <c r="B12" s="113">
        <v>10</v>
      </c>
      <c r="C12" s="32">
        <v>5</v>
      </c>
      <c r="D12" s="32">
        <v>1</v>
      </c>
      <c r="E12" s="32">
        <v>4</v>
      </c>
      <c r="F12" s="32">
        <v>0</v>
      </c>
      <c r="G12" s="32">
        <v>0</v>
      </c>
      <c r="H12" s="32">
        <v>0</v>
      </c>
      <c r="I12" s="113">
        <v>0</v>
      </c>
    </row>
    <row r="13" spans="1:9" ht="16.5" customHeight="1" x14ac:dyDescent="0.3">
      <c r="A13" s="46" t="s">
        <v>228</v>
      </c>
      <c r="B13" s="114">
        <v>22653.105520000001</v>
      </c>
      <c r="C13" s="115">
        <v>2619.0791039999999</v>
      </c>
      <c r="D13" s="115">
        <v>6177.7798979999998</v>
      </c>
      <c r="E13" s="115">
        <v>10792.668610000001</v>
      </c>
      <c r="F13" s="115">
        <v>775.43633409999995</v>
      </c>
      <c r="G13" s="115">
        <v>2.12E-4</v>
      </c>
      <c r="H13" s="115">
        <v>0</v>
      </c>
      <c r="I13" s="114">
        <v>2288.1413579999999</v>
      </c>
    </row>
    <row r="14" spans="1:9" ht="16.5" customHeight="1" x14ac:dyDescent="0.3">
      <c r="A14" s="46" t="s">
        <v>229</v>
      </c>
      <c r="B14" s="113">
        <v>215823.476</v>
      </c>
      <c r="C14" s="32">
        <v>92064.85</v>
      </c>
      <c r="D14" s="32">
        <v>90711.991999999998</v>
      </c>
      <c r="E14" s="32">
        <v>30644.381000000001</v>
      </c>
      <c r="F14" s="32">
        <v>42.231999999999999</v>
      </c>
      <c r="G14" s="32">
        <v>0</v>
      </c>
      <c r="H14" s="32">
        <v>0</v>
      </c>
      <c r="I14" s="113">
        <v>2360.0210000000002</v>
      </c>
    </row>
    <row r="15" spans="1:9" ht="16.5" customHeight="1" x14ac:dyDescent="0.3">
      <c r="A15" s="46" t="s">
        <v>230</v>
      </c>
      <c r="B15" s="114">
        <v>0</v>
      </c>
      <c r="C15" s="115">
        <v>0</v>
      </c>
      <c r="D15" s="115">
        <v>0</v>
      </c>
      <c r="E15" s="115">
        <v>0</v>
      </c>
      <c r="F15" s="115">
        <v>0</v>
      </c>
      <c r="G15" s="115">
        <v>0</v>
      </c>
      <c r="H15" s="115">
        <v>0</v>
      </c>
      <c r="I15" s="114">
        <v>0</v>
      </c>
    </row>
    <row r="16" spans="1:9" ht="16.5" customHeight="1" x14ac:dyDescent="0.3">
      <c r="A16" s="46" t="s">
        <v>231</v>
      </c>
      <c r="B16" s="113">
        <v>0</v>
      </c>
      <c r="C16" s="32">
        <v>0</v>
      </c>
      <c r="D16" s="32">
        <v>0</v>
      </c>
      <c r="E16" s="32">
        <v>0</v>
      </c>
      <c r="F16" s="32">
        <v>0</v>
      </c>
      <c r="G16" s="32">
        <v>0</v>
      </c>
      <c r="H16" s="32">
        <v>0</v>
      </c>
      <c r="I16" s="113">
        <v>0</v>
      </c>
    </row>
    <row r="17" spans="1:9" ht="16.5" customHeight="1" x14ac:dyDescent="0.3">
      <c r="A17" s="46" t="s">
        <v>232</v>
      </c>
      <c r="B17" s="114">
        <v>24727.66</v>
      </c>
      <c r="C17" s="115">
        <v>11282.239</v>
      </c>
      <c r="D17" s="115">
        <v>6621.8410000000003</v>
      </c>
      <c r="E17" s="115">
        <v>5868.5420000000004</v>
      </c>
      <c r="F17" s="115">
        <v>381.55799999999999</v>
      </c>
      <c r="G17" s="115">
        <v>2.883</v>
      </c>
      <c r="H17" s="115">
        <v>112.89400000000001</v>
      </c>
      <c r="I17" s="114">
        <v>457.70299999999997</v>
      </c>
    </row>
    <row r="18" spans="1:9" ht="16.5" customHeight="1" x14ac:dyDescent="0.3">
      <c r="A18" s="46" t="s">
        <v>233</v>
      </c>
      <c r="B18" s="113">
        <v>0</v>
      </c>
      <c r="C18" s="32">
        <v>0</v>
      </c>
      <c r="D18" s="32">
        <v>0</v>
      </c>
      <c r="E18" s="32">
        <v>0</v>
      </c>
      <c r="F18" s="32">
        <v>0</v>
      </c>
      <c r="G18" s="32">
        <v>0</v>
      </c>
      <c r="H18" s="32">
        <v>0</v>
      </c>
      <c r="I18" s="113">
        <v>0</v>
      </c>
    </row>
    <row r="19" spans="1:9" ht="16.5" customHeight="1" x14ac:dyDescent="0.3">
      <c r="A19" s="46" t="s">
        <v>234</v>
      </c>
      <c r="B19" s="114">
        <v>0</v>
      </c>
      <c r="C19" s="115">
        <v>0</v>
      </c>
      <c r="D19" s="115">
        <v>0</v>
      </c>
      <c r="E19" s="115">
        <v>0</v>
      </c>
      <c r="F19" s="115">
        <v>0</v>
      </c>
      <c r="G19" s="115">
        <v>0</v>
      </c>
      <c r="H19" s="115">
        <v>0</v>
      </c>
      <c r="I19" s="114">
        <v>0</v>
      </c>
    </row>
    <row r="20" spans="1:9" ht="16.5" customHeight="1" x14ac:dyDescent="0.3">
      <c r="A20" s="46" t="s">
        <v>235</v>
      </c>
      <c r="B20" s="113">
        <v>914063</v>
      </c>
      <c r="C20" s="32">
        <v>75600</v>
      </c>
      <c r="D20" s="32">
        <v>86751</v>
      </c>
      <c r="E20" s="32">
        <v>10169</v>
      </c>
      <c r="F20" s="32">
        <v>735156</v>
      </c>
      <c r="G20" s="32">
        <v>0</v>
      </c>
      <c r="H20" s="32">
        <v>0</v>
      </c>
      <c r="I20" s="113">
        <v>6387</v>
      </c>
    </row>
    <row r="21" spans="1:9" ht="16.5" customHeight="1" x14ac:dyDescent="0.3">
      <c r="A21" s="46" t="s">
        <v>236</v>
      </c>
      <c r="B21" s="114">
        <v>23747.69</v>
      </c>
      <c r="C21" s="115">
        <v>2209.2800000000002</v>
      </c>
      <c r="D21" s="115">
        <v>4327.07</v>
      </c>
      <c r="E21" s="115">
        <v>12554.92</v>
      </c>
      <c r="F21" s="115">
        <v>588.48</v>
      </c>
      <c r="G21" s="115">
        <v>8.08</v>
      </c>
      <c r="H21" s="115">
        <v>4059.86</v>
      </c>
      <c r="I21" s="114">
        <v>0</v>
      </c>
    </row>
    <row r="22" spans="1:9" ht="16.5" customHeight="1" x14ac:dyDescent="0.3">
      <c r="A22" s="46" t="s">
        <v>237</v>
      </c>
      <c r="B22" s="113">
        <v>3164.7</v>
      </c>
      <c r="C22" s="32">
        <v>818.55</v>
      </c>
      <c r="D22" s="32">
        <v>634.17999999999995</v>
      </c>
      <c r="E22" s="32">
        <v>1026.42</v>
      </c>
      <c r="F22" s="32">
        <v>421.93</v>
      </c>
      <c r="G22" s="32">
        <v>0</v>
      </c>
      <c r="H22" s="32">
        <v>1.04</v>
      </c>
      <c r="I22" s="113">
        <v>262.58</v>
      </c>
    </row>
    <row r="23" spans="1:9" ht="16.5" customHeight="1" x14ac:dyDescent="0.3">
      <c r="A23" s="46" t="s">
        <v>238</v>
      </c>
      <c r="B23" s="114">
        <v>740262</v>
      </c>
      <c r="C23" s="115">
        <v>131786</v>
      </c>
      <c r="D23" s="115">
        <v>154914</v>
      </c>
      <c r="E23" s="115">
        <v>79902</v>
      </c>
      <c r="F23" s="115">
        <v>361519</v>
      </c>
      <c r="G23" s="115">
        <v>0</v>
      </c>
      <c r="H23" s="115">
        <v>0</v>
      </c>
      <c r="I23" s="114">
        <v>12141</v>
      </c>
    </row>
    <row r="24" spans="1:9" ht="16.5" customHeight="1" x14ac:dyDescent="0.3">
      <c r="A24" s="46" t="s">
        <v>239</v>
      </c>
      <c r="B24" s="113">
        <v>203.734431</v>
      </c>
      <c r="C24" s="32">
        <v>17.018000000000001</v>
      </c>
      <c r="D24" s="32">
        <v>105.51900000000001</v>
      </c>
      <c r="E24" s="32">
        <v>41.581000000000003</v>
      </c>
      <c r="F24" s="32">
        <v>1.5009999999999999</v>
      </c>
      <c r="G24" s="32">
        <v>0</v>
      </c>
      <c r="H24" s="32">
        <v>1.429</v>
      </c>
      <c r="I24" s="113">
        <v>36.686430999999999</v>
      </c>
    </row>
    <row r="25" spans="1:9" ht="16.5" customHeight="1" x14ac:dyDescent="0.3">
      <c r="A25" s="46" t="s">
        <v>240</v>
      </c>
      <c r="B25" s="114">
        <v>2834</v>
      </c>
      <c r="C25" s="115">
        <v>1771</v>
      </c>
      <c r="D25" s="115">
        <v>454</v>
      </c>
      <c r="E25" s="115">
        <v>593</v>
      </c>
      <c r="F25" s="115">
        <v>0</v>
      </c>
      <c r="G25" s="115">
        <v>0</v>
      </c>
      <c r="H25" s="115">
        <v>0</v>
      </c>
      <c r="I25" s="114">
        <v>16</v>
      </c>
    </row>
    <row r="26" spans="1:9" ht="16.5" customHeight="1" x14ac:dyDescent="0.3">
      <c r="A26" s="46" t="s">
        <v>241</v>
      </c>
      <c r="B26" s="113">
        <v>83983</v>
      </c>
      <c r="C26" s="32">
        <v>30060</v>
      </c>
      <c r="D26" s="32">
        <v>31154</v>
      </c>
      <c r="E26" s="32">
        <v>4261</v>
      </c>
      <c r="F26" s="32">
        <v>17732</v>
      </c>
      <c r="G26" s="32">
        <v>0</v>
      </c>
      <c r="H26" s="32">
        <v>0</v>
      </c>
      <c r="I26" s="113">
        <v>776</v>
      </c>
    </row>
    <row r="27" spans="1:9" ht="16.5" customHeight="1" x14ac:dyDescent="0.3">
      <c r="A27" s="46" t="s">
        <v>242</v>
      </c>
      <c r="B27" s="114">
        <v>17550.91</v>
      </c>
      <c r="C27" s="115">
        <v>6297.8509999999997</v>
      </c>
      <c r="D27" s="115">
        <v>2483.7139999999999</v>
      </c>
      <c r="E27" s="115">
        <v>1940.866</v>
      </c>
      <c r="F27" s="115">
        <v>6031.7550000000001</v>
      </c>
      <c r="G27" s="115">
        <v>0</v>
      </c>
      <c r="H27" s="115">
        <v>387.98099999999999</v>
      </c>
      <c r="I27" s="114">
        <v>408.74299999999999</v>
      </c>
    </row>
    <row r="28" spans="1:9" ht="16.5" customHeight="1" x14ac:dyDescent="0.3">
      <c r="A28" s="46" t="s">
        <v>243</v>
      </c>
      <c r="B28" s="113">
        <v>1055.9512717699999</v>
      </c>
      <c r="C28" s="32">
        <v>51.108645690000003</v>
      </c>
      <c r="D28" s="32">
        <v>247.36051111</v>
      </c>
      <c r="E28" s="32">
        <v>265.61812161</v>
      </c>
      <c r="F28" s="32">
        <v>8.7235571099999998</v>
      </c>
      <c r="G28" s="32">
        <v>0</v>
      </c>
      <c r="H28" s="32">
        <v>0</v>
      </c>
      <c r="I28" s="113">
        <v>483.14043624999999</v>
      </c>
    </row>
    <row r="29" spans="1:9" ht="16.5" customHeight="1" x14ac:dyDescent="0.3">
      <c r="A29" s="46" t="s">
        <v>244</v>
      </c>
      <c r="B29" s="114">
        <v>1878.1</v>
      </c>
      <c r="C29" s="115">
        <v>49.3</v>
      </c>
      <c r="D29" s="115">
        <v>804.8</v>
      </c>
      <c r="E29" s="115">
        <v>165.7</v>
      </c>
      <c r="F29" s="115">
        <v>11.7</v>
      </c>
      <c r="G29" s="115">
        <v>29.6</v>
      </c>
      <c r="H29" s="115">
        <v>59.5</v>
      </c>
      <c r="I29" s="114">
        <v>757.5</v>
      </c>
    </row>
    <row r="30" spans="1:9" ht="16.5" customHeight="1" x14ac:dyDescent="0.3">
      <c r="A30" s="46" t="s">
        <v>245</v>
      </c>
      <c r="B30" s="113">
        <v>364.16699999999997</v>
      </c>
      <c r="C30" s="32">
        <v>22.626999999999999</v>
      </c>
      <c r="D30" s="32">
        <v>81.116</v>
      </c>
      <c r="E30" s="32">
        <v>257.89800000000002</v>
      </c>
      <c r="F30" s="32">
        <v>2.5259999999999998</v>
      </c>
      <c r="G30" s="32">
        <v>0</v>
      </c>
      <c r="H30" s="32">
        <v>0</v>
      </c>
      <c r="I30" s="113">
        <v>0</v>
      </c>
    </row>
    <row r="31" spans="1:9" ht="16.5" customHeight="1" x14ac:dyDescent="0.3">
      <c r="A31" s="46" t="s">
        <v>246</v>
      </c>
      <c r="B31" s="114">
        <v>186.7954</v>
      </c>
      <c r="C31" s="115">
        <v>90.941500000000005</v>
      </c>
      <c r="D31" s="115">
        <v>19.648900000000001</v>
      </c>
      <c r="E31" s="115">
        <v>29.3126</v>
      </c>
      <c r="F31" s="115">
        <v>46.786700000000003</v>
      </c>
      <c r="G31" s="115">
        <v>0</v>
      </c>
      <c r="H31" s="115">
        <v>0</v>
      </c>
      <c r="I31" s="114">
        <v>0.1057</v>
      </c>
    </row>
    <row r="32" spans="1:9" ht="16.5" customHeight="1" x14ac:dyDescent="0.3">
      <c r="A32" s="46" t="s">
        <v>247</v>
      </c>
      <c r="B32" s="113">
        <v>34917</v>
      </c>
      <c r="C32" s="32">
        <v>10885</v>
      </c>
      <c r="D32" s="32">
        <v>10169</v>
      </c>
      <c r="E32" s="32">
        <v>8365</v>
      </c>
      <c r="F32" s="32">
        <v>3159</v>
      </c>
      <c r="G32" s="32">
        <v>0</v>
      </c>
      <c r="H32" s="32">
        <v>2339</v>
      </c>
      <c r="I32" s="113">
        <v>0</v>
      </c>
    </row>
    <row r="33" spans="1:9" ht="16.5" customHeight="1" x14ac:dyDescent="0.3">
      <c r="A33" s="46" t="s">
        <v>248</v>
      </c>
      <c r="B33" s="114">
        <v>198636</v>
      </c>
      <c r="C33" s="115">
        <v>106985</v>
      </c>
      <c r="D33" s="115">
        <v>35213</v>
      </c>
      <c r="E33" s="115">
        <v>26693</v>
      </c>
      <c r="F33" s="115">
        <v>29641</v>
      </c>
      <c r="G33" s="115">
        <v>0</v>
      </c>
      <c r="H33" s="115">
        <v>104</v>
      </c>
      <c r="I33" s="114">
        <v>0</v>
      </c>
    </row>
    <row r="34" spans="1:9" ht="16.5" customHeight="1" x14ac:dyDescent="0.3">
      <c r="A34" s="46" t="s">
        <v>249</v>
      </c>
      <c r="B34" s="113">
        <v>33879.783540208497</v>
      </c>
      <c r="C34" s="32">
        <v>11987.8622435134</v>
      </c>
      <c r="D34" s="32">
        <v>8733.5519113917198</v>
      </c>
      <c r="E34" s="32">
        <v>3530.5752721908798</v>
      </c>
      <c r="F34" s="32">
        <v>9627.7941131124808</v>
      </c>
      <c r="G34" s="32">
        <v>0</v>
      </c>
      <c r="H34" s="32">
        <v>0</v>
      </c>
      <c r="I34" s="113">
        <v>0</v>
      </c>
    </row>
    <row r="35" spans="1:9" ht="16.5" customHeight="1" x14ac:dyDescent="0.3">
      <c r="A35" s="46" t="s">
        <v>250</v>
      </c>
      <c r="B35" s="114">
        <v>0</v>
      </c>
      <c r="C35" s="115">
        <v>0</v>
      </c>
      <c r="D35" s="115">
        <v>0</v>
      </c>
      <c r="E35" s="115">
        <v>0</v>
      </c>
      <c r="F35" s="115">
        <v>0</v>
      </c>
      <c r="G35" s="115">
        <v>0</v>
      </c>
      <c r="H35" s="115">
        <v>0</v>
      </c>
      <c r="I35" s="114">
        <v>0</v>
      </c>
    </row>
    <row r="36" spans="1:9" ht="16.5" customHeight="1" x14ac:dyDescent="0.3">
      <c r="A36" s="46" t="s">
        <v>251</v>
      </c>
      <c r="B36" s="113">
        <v>71973.4136</v>
      </c>
      <c r="C36" s="32">
        <v>35461.552600000003</v>
      </c>
      <c r="D36" s="32">
        <v>16881.077700000002</v>
      </c>
      <c r="E36" s="32">
        <v>7228.1215000000002</v>
      </c>
      <c r="F36" s="32">
        <v>5403.1180999999997</v>
      </c>
      <c r="G36" s="32">
        <v>6.4316000000000004</v>
      </c>
      <c r="H36" s="32">
        <v>5273.2906999999996</v>
      </c>
      <c r="I36" s="113">
        <v>1719.8214</v>
      </c>
    </row>
    <row r="37" spans="1:9" ht="16.5" customHeight="1" x14ac:dyDescent="0.25">
      <c r="A37" s="44"/>
      <c r="B37" s="44"/>
      <c r="C37" s="44"/>
      <c r="D37" s="44"/>
      <c r="E37" s="44"/>
      <c r="F37" s="44"/>
      <c r="G37" s="44"/>
      <c r="H37" s="44"/>
      <c r="I37" s="44"/>
    </row>
  </sheetData>
  <sheetProtection algorithmName="SHA-512" hashValue="tcyn7uMPoZZJgckH2Uuo06MH2SDsrODY5j8xg9WB2KdT+eN3btJ8z2bBygF02FNksiJ5HGcSBjdcEdxKCnPVOw==" saltValue="IGwJ1AQvKvKJtN/r0XzAXw==" spinCount="100000" sheet="1" objects="1" scenarios="1"/>
  <mergeCells count="1">
    <mergeCell ref="A1:B1"/>
  </mergeCells>
  <conditionalFormatting sqref="B8:I36">
    <cfRule type="cellIs" dxfId="103" priority="3" operator="between">
      <formula>0</formula>
      <formula>0.1</formula>
    </cfRule>
    <cfRule type="cellIs" dxfId="102" priority="4" operator="lessThan">
      <formula>0</formula>
    </cfRule>
    <cfRule type="cellIs" dxfId="101" priority="5" operator="greaterThanOrEqual">
      <formula>0.1</formula>
    </cfRule>
  </conditionalFormatting>
  <conditionalFormatting sqref="A1:XFD7 A37:XFD1048576 B8:XFD36">
    <cfRule type="cellIs" dxfId="100" priority="2" operator="between">
      <formula>-0.1</formula>
      <formula>0</formula>
    </cfRule>
  </conditionalFormatting>
  <conditionalFormatting sqref="A8:A36">
    <cfRule type="cellIs" dxfId="99" priority="1" operator="between">
      <formula>-0.1</formula>
      <formula>0</formula>
    </cfRule>
  </conditionalFormatting>
  <pageMargins left="0.7" right="0.7" top="0.75" bottom="0.75" header="0.3" footer="0.3"/>
  <pageSetup paperSize="9" scale="84" orientation="landscape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1:K38"/>
  <sheetViews>
    <sheetView showGridLines="0" showZeros="0" zoomScale="85" zoomScaleNormal="85" workbookViewId="0">
      <selection activeCell="A77" sqref="A77"/>
    </sheetView>
  </sheetViews>
  <sheetFormatPr defaultColWidth="16.7109375" defaultRowHeight="16.5" customHeight="1" x14ac:dyDescent="0.3"/>
  <cols>
    <col min="1" max="5" width="16.7109375" style="1"/>
    <col min="6" max="6" width="1.140625" style="1" customWidth="1"/>
    <col min="7" max="16384" width="16.7109375" style="1"/>
  </cols>
  <sheetData>
    <row r="1" spans="1:11" ht="16.5" customHeight="1" x14ac:dyDescent="0.3">
      <c r="A1" s="168" t="str">
        <f>'Table of Contents'!C21</f>
        <v>Table 2.9</v>
      </c>
      <c r="B1" s="168"/>
      <c r="C1" s="6"/>
      <c r="D1" s="6"/>
      <c r="E1" s="6"/>
      <c r="G1" s="6"/>
      <c r="H1" s="6"/>
      <c r="I1" s="6"/>
      <c r="J1" s="6"/>
      <c r="K1" s="6"/>
    </row>
    <row r="2" spans="1:11" ht="16.5" customHeight="1" x14ac:dyDescent="0.3">
      <c r="A2" s="4" t="str">
        <f>"UCITS: "&amp;'Table of Contents'!A21&amp;", "&amp;'Table of Contents'!A3</f>
        <v>UCITS: Total Sales of ETFs and Funds of Funds, 2017:Q2</v>
      </c>
      <c r="C2" s="6"/>
      <c r="D2" s="6"/>
      <c r="E2" s="6"/>
      <c r="G2" s="6"/>
      <c r="H2" s="6"/>
      <c r="I2" s="6"/>
      <c r="J2" s="6"/>
      <c r="K2" s="6"/>
    </row>
    <row r="3" spans="1:11" ht="16.5" customHeight="1" x14ac:dyDescent="0.3">
      <c r="A3" s="2" t="s">
        <v>82</v>
      </c>
      <c r="C3" s="6"/>
      <c r="D3" s="6"/>
      <c r="E3" s="6"/>
      <c r="G3" s="6"/>
      <c r="H3" s="6"/>
      <c r="I3" s="6"/>
      <c r="J3" s="6"/>
      <c r="K3" s="6"/>
    </row>
    <row r="4" spans="1:11" ht="16.5" customHeight="1" x14ac:dyDescent="0.3">
      <c r="A4" s="2"/>
      <c r="C4" s="6"/>
      <c r="D4" s="6"/>
      <c r="E4" s="6"/>
      <c r="G4" s="6"/>
      <c r="H4" s="6"/>
      <c r="I4" s="6"/>
      <c r="J4" s="6"/>
      <c r="K4" s="6"/>
    </row>
    <row r="5" spans="1:11" ht="16.5" customHeight="1" x14ac:dyDescent="0.3">
      <c r="A5" s="39"/>
      <c r="B5" s="39"/>
      <c r="C5" s="39"/>
      <c r="D5" s="39"/>
      <c r="E5" s="39"/>
      <c r="G5" s="39"/>
      <c r="H5" s="39"/>
      <c r="I5" s="39"/>
      <c r="J5" s="39"/>
      <c r="K5" s="39"/>
    </row>
    <row r="6" spans="1:11" ht="16.5" customHeight="1" x14ac:dyDescent="0.3">
      <c r="A6" s="39"/>
      <c r="B6" s="51" t="s">
        <v>153</v>
      </c>
      <c r="C6" s="51"/>
      <c r="D6" s="51"/>
      <c r="E6" s="51"/>
      <c r="F6" s="38"/>
      <c r="G6" s="51" t="s">
        <v>154</v>
      </c>
      <c r="H6" s="51"/>
      <c r="I6" s="51"/>
      <c r="J6" s="51"/>
      <c r="K6" s="51"/>
    </row>
    <row r="7" spans="1:11" ht="16.5" customHeight="1" x14ac:dyDescent="0.3">
      <c r="A7" s="39"/>
      <c r="B7" s="52" t="s">
        <v>80</v>
      </c>
      <c r="C7" s="49" t="s">
        <v>83</v>
      </c>
      <c r="D7" s="49" t="s">
        <v>84</v>
      </c>
      <c r="E7" s="49" t="s">
        <v>85</v>
      </c>
      <c r="F7" s="53"/>
      <c r="G7" s="52" t="s">
        <v>80</v>
      </c>
      <c r="H7" s="49" t="s">
        <v>83</v>
      </c>
      <c r="I7" s="49" t="s">
        <v>86</v>
      </c>
      <c r="J7" s="49" t="s">
        <v>87</v>
      </c>
      <c r="K7" s="49" t="s">
        <v>85</v>
      </c>
    </row>
    <row r="8" spans="1:11" ht="16.5" customHeight="1" x14ac:dyDescent="0.3">
      <c r="A8" s="46" t="s">
        <v>223</v>
      </c>
      <c r="B8" s="100">
        <v>0</v>
      </c>
      <c r="C8" s="94">
        <v>0</v>
      </c>
      <c r="D8" s="94">
        <v>0</v>
      </c>
      <c r="E8" s="100">
        <v>0</v>
      </c>
      <c r="F8" s="108"/>
      <c r="G8" s="100">
        <v>0</v>
      </c>
      <c r="H8" s="94">
        <v>0</v>
      </c>
      <c r="I8" s="94">
        <v>0</v>
      </c>
      <c r="J8" s="94">
        <v>0</v>
      </c>
      <c r="K8" s="100">
        <v>0</v>
      </c>
    </row>
    <row r="9" spans="1:11" ht="16.5" customHeight="1" x14ac:dyDescent="0.3">
      <c r="A9" s="46" t="s">
        <v>224</v>
      </c>
      <c r="B9" s="6">
        <v>0</v>
      </c>
      <c r="C9" s="102">
        <v>0</v>
      </c>
      <c r="D9" s="102">
        <v>0</v>
      </c>
      <c r="E9" s="6">
        <v>0</v>
      </c>
      <c r="F9" s="108"/>
      <c r="G9" s="6">
        <v>0</v>
      </c>
      <c r="H9" s="102">
        <v>0</v>
      </c>
      <c r="I9" s="102">
        <v>0</v>
      </c>
      <c r="J9" s="102">
        <v>0</v>
      </c>
      <c r="K9" s="6">
        <v>0</v>
      </c>
    </row>
    <row r="10" spans="1:11" ht="16.5" customHeight="1" x14ac:dyDescent="0.3">
      <c r="A10" s="46" t="s">
        <v>225</v>
      </c>
      <c r="B10" s="100">
        <v>9.7247E-2</v>
      </c>
      <c r="C10" s="94">
        <v>9.7247E-2</v>
      </c>
      <c r="D10" s="94">
        <v>0</v>
      </c>
      <c r="E10" s="100">
        <v>0</v>
      </c>
      <c r="F10" s="108"/>
      <c r="G10" s="100">
        <v>0</v>
      </c>
      <c r="H10" s="94">
        <v>0</v>
      </c>
      <c r="I10" s="94">
        <v>0</v>
      </c>
      <c r="J10" s="94">
        <v>0</v>
      </c>
      <c r="K10" s="100">
        <v>0</v>
      </c>
    </row>
    <row r="11" spans="1:11" ht="16.5" customHeight="1" x14ac:dyDescent="0.3">
      <c r="A11" s="46" t="s">
        <v>226</v>
      </c>
      <c r="B11" s="6">
        <v>0</v>
      </c>
      <c r="C11" s="102">
        <v>0</v>
      </c>
      <c r="D11" s="102">
        <v>0</v>
      </c>
      <c r="E11" s="6">
        <v>0</v>
      </c>
      <c r="F11" s="108"/>
      <c r="G11" s="6">
        <v>0</v>
      </c>
      <c r="H11" s="102">
        <v>0</v>
      </c>
      <c r="I11" s="102">
        <v>0</v>
      </c>
      <c r="J11" s="102">
        <v>0</v>
      </c>
      <c r="K11" s="6">
        <v>0</v>
      </c>
    </row>
    <row r="12" spans="1:11" ht="16.5" customHeight="1" x14ac:dyDescent="0.3">
      <c r="A12" s="46" t="s">
        <v>227</v>
      </c>
      <c r="B12" s="100">
        <v>0</v>
      </c>
      <c r="C12" s="94">
        <v>0</v>
      </c>
      <c r="D12" s="94">
        <v>0</v>
      </c>
      <c r="E12" s="100">
        <v>0</v>
      </c>
      <c r="F12" s="108"/>
      <c r="G12" s="100">
        <v>0</v>
      </c>
      <c r="H12" s="94">
        <v>0</v>
      </c>
      <c r="I12" s="94">
        <v>0</v>
      </c>
      <c r="J12" s="94">
        <v>0</v>
      </c>
      <c r="K12" s="100">
        <v>0</v>
      </c>
    </row>
    <row r="13" spans="1:11" ht="16.5" customHeight="1" x14ac:dyDescent="0.3">
      <c r="A13" s="46" t="s">
        <v>228</v>
      </c>
      <c r="B13" s="6">
        <v>0</v>
      </c>
      <c r="C13" s="102">
        <v>0</v>
      </c>
      <c r="D13" s="102">
        <v>0</v>
      </c>
      <c r="E13" s="6">
        <v>0</v>
      </c>
      <c r="F13" s="108"/>
      <c r="G13" s="6">
        <v>2288.1413579999999</v>
      </c>
      <c r="H13" s="102">
        <v>0</v>
      </c>
      <c r="I13" s="102">
        <v>0</v>
      </c>
      <c r="J13" s="102">
        <v>0</v>
      </c>
      <c r="K13" s="6">
        <v>2288.1413579999999</v>
      </c>
    </row>
    <row r="14" spans="1:11" ht="16.5" customHeight="1" x14ac:dyDescent="0.3">
      <c r="A14" s="46" t="s">
        <v>229</v>
      </c>
      <c r="B14" s="100">
        <v>0</v>
      </c>
      <c r="C14" s="94">
        <v>0</v>
      </c>
      <c r="D14" s="94">
        <v>0</v>
      </c>
      <c r="E14" s="100">
        <v>0</v>
      </c>
      <c r="F14" s="108"/>
      <c r="G14" s="100">
        <v>9643.4509999999991</v>
      </c>
      <c r="H14" s="94">
        <v>449.38400000000001</v>
      </c>
      <c r="I14" s="94">
        <v>843.83100000000002</v>
      </c>
      <c r="J14" s="94">
        <v>7823.77</v>
      </c>
      <c r="K14" s="100">
        <v>526.46600000000001</v>
      </c>
    </row>
    <row r="15" spans="1:11" ht="16.5" customHeight="1" x14ac:dyDescent="0.3">
      <c r="A15" s="46" t="s">
        <v>230</v>
      </c>
      <c r="B15" s="6">
        <v>0</v>
      </c>
      <c r="C15" s="102">
        <v>0</v>
      </c>
      <c r="D15" s="102">
        <v>0</v>
      </c>
      <c r="E15" s="6">
        <v>0</v>
      </c>
      <c r="F15" s="108"/>
      <c r="G15" s="6">
        <v>0</v>
      </c>
      <c r="H15" s="102">
        <v>0</v>
      </c>
      <c r="I15" s="102">
        <v>0</v>
      </c>
      <c r="J15" s="102">
        <v>0</v>
      </c>
      <c r="K15" s="6">
        <v>0</v>
      </c>
    </row>
    <row r="16" spans="1:11" ht="16.5" customHeight="1" x14ac:dyDescent="0.3">
      <c r="A16" s="46" t="s">
        <v>231</v>
      </c>
      <c r="B16" s="100">
        <v>0</v>
      </c>
      <c r="C16" s="94">
        <v>0</v>
      </c>
      <c r="D16" s="94">
        <v>0</v>
      </c>
      <c r="E16" s="100">
        <v>0</v>
      </c>
      <c r="F16" s="108"/>
      <c r="G16" s="100">
        <v>0</v>
      </c>
      <c r="H16" s="94">
        <v>0</v>
      </c>
      <c r="I16" s="94">
        <v>0</v>
      </c>
      <c r="J16" s="94">
        <v>0</v>
      </c>
      <c r="K16" s="100">
        <v>0</v>
      </c>
    </row>
    <row r="17" spans="1:11" ht="16.5" customHeight="1" x14ac:dyDescent="0.3">
      <c r="A17" s="46" t="s">
        <v>232</v>
      </c>
      <c r="B17" s="6">
        <v>5645.826</v>
      </c>
      <c r="C17" s="102">
        <v>5240.2349999999997</v>
      </c>
      <c r="D17" s="102">
        <v>319.863</v>
      </c>
      <c r="E17" s="6">
        <v>85.727999999999994</v>
      </c>
      <c r="F17" s="108"/>
      <c r="G17" s="6">
        <v>1105.19</v>
      </c>
      <c r="H17" s="102">
        <v>98.156999999999996</v>
      </c>
      <c r="I17" s="102">
        <v>9.2739999999999991</v>
      </c>
      <c r="J17" s="102">
        <v>969.101</v>
      </c>
      <c r="K17" s="6">
        <v>28.658000000000001</v>
      </c>
    </row>
    <row r="18" spans="1:11" ht="16.5" customHeight="1" x14ac:dyDescent="0.3">
      <c r="A18" s="46" t="s">
        <v>233</v>
      </c>
      <c r="B18" s="100">
        <v>0</v>
      </c>
      <c r="C18" s="94">
        <v>0</v>
      </c>
      <c r="D18" s="94">
        <v>0</v>
      </c>
      <c r="E18" s="100">
        <v>0</v>
      </c>
      <c r="F18" s="108"/>
      <c r="G18" s="100">
        <v>0</v>
      </c>
      <c r="H18" s="94">
        <v>0</v>
      </c>
      <c r="I18" s="94">
        <v>0</v>
      </c>
      <c r="J18" s="94">
        <v>0</v>
      </c>
      <c r="K18" s="100">
        <v>0</v>
      </c>
    </row>
    <row r="19" spans="1:11" ht="16.5" customHeight="1" x14ac:dyDescent="0.3">
      <c r="A19" s="46" t="s">
        <v>234</v>
      </c>
      <c r="B19" s="6">
        <v>0</v>
      </c>
      <c r="C19" s="102">
        <v>0</v>
      </c>
      <c r="D19" s="102">
        <v>0</v>
      </c>
      <c r="E19" s="6">
        <v>0</v>
      </c>
      <c r="F19" s="108"/>
      <c r="G19" s="6">
        <v>0</v>
      </c>
      <c r="H19" s="102">
        <v>0</v>
      </c>
      <c r="I19" s="102">
        <v>0</v>
      </c>
      <c r="J19" s="102">
        <v>0</v>
      </c>
      <c r="K19" s="6">
        <v>0</v>
      </c>
    </row>
    <row r="20" spans="1:11" ht="16.5" customHeight="1" x14ac:dyDescent="0.3">
      <c r="A20" s="46" t="s">
        <v>235</v>
      </c>
      <c r="B20" s="100">
        <v>49393</v>
      </c>
      <c r="C20" s="94">
        <v>26474</v>
      </c>
      <c r="D20" s="94">
        <v>22099</v>
      </c>
      <c r="E20" s="100">
        <v>820</v>
      </c>
      <c r="F20" s="108"/>
      <c r="G20" s="100">
        <v>0</v>
      </c>
      <c r="H20" s="94">
        <v>0</v>
      </c>
      <c r="I20" s="94">
        <v>0</v>
      </c>
      <c r="J20" s="94">
        <v>0</v>
      </c>
      <c r="K20" s="100">
        <v>0</v>
      </c>
    </row>
    <row r="21" spans="1:11" ht="16.5" customHeight="1" x14ac:dyDescent="0.3">
      <c r="A21" s="46" t="s">
        <v>236</v>
      </c>
      <c r="B21" s="6">
        <v>0</v>
      </c>
      <c r="C21" s="102">
        <v>0</v>
      </c>
      <c r="D21" s="102">
        <v>0</v>
      </c>
      <c r="E21" s="6">
        <v>0</v>
      </c>
      <c r="F21" s="108"/>
      <c r="G21" s="6">
        <v>2604.88</v>
      </c>
      <c r="H21" s="102">
        <v>17.25</v>
      </c>
      <c r="I21" s="102">
        <v>87.63</v>
      </c>
      <c r="J21" s="102">
        <v>2500</v>
      </c>
      <c r="K21" s="6">
        <v>0</v>
      </c>
    </row>
    <row r="22" spans="1:11" ht="16.5" customHeight="1" x14ac:dyDescent="0.3">
      <c r="A22" s="46" t="s">
        <v>237</v>
      </c>
      <c r="B22" s="100">
        <v>0</v>
      </c>
      <c r="C22" s="94">
        <v>0</v>
      </c>
      <c r="D22" s="94">
        <v>0</v>
      </c>
      <c r="E22" s="100">
        <v>0</v>
      </c>
      <c r="F22" s="108"/>
      <c r="G22" s="100">
        <v>6.84</v>
      </c>
      <c r="H22" s="94">
        <v>0</v>
      </c>
      <c r="I22" s="94">
        <v>0.42</v>
      </c>
      <c r="J22" s="94">
        <v>0</v>
      </c>
      <c r="K22" s="100">
        <v>6.42</v>
      </c>
    </row>
    <row r="23" spans="1:11" ht="16.5" customHeight="1" x14ac:dyDescent="0.3">
      <c r="A23" s="46" t="s">
        <v>238</v>
      </c>
      <c r="B23" s="6">
        <v>0</v>
      </c>
      <c r="C23" s="102">
        <v>0</v>
      </c>
      <c r="D23" s="102">
        <v>0</v>
      </c>
      <c r="E23" s="6">
        <v>0</v>
      </c>
      <c r="F23" s="108"/>
      <c r="G23" s="6">
        <v>11059</v>
      </c>
      <c r="H23" s="102">
        <v>0</v>
      </c>
      <c r="I23" s="102">
        <v>0</v>
      </c>
      <c r="J23" s="102">
        <v>0</v>
      </c>
      <c r="K23" s="6">
        <v>0</v>
      </c>
    </row>
    <row r="24" spans="1:11" ht="16.5" customHeight="1" x14ac:dyDescent="0.3">
      <c r="A24" s="46" t="s">
        <v>239</v>
      </c>
      <c r="B24" s="100">
        <v>0</v>
      </c>
      <c r="C24" s="94">
        <v>0</v>
      </c>
      <c r="D24" s="94">
        <v>0</v>
      </c>
      <c r="E24" s="100">
        <v>0</v>
      </c>
      <c r="F24" s="108"/>
      <c r="G24" s="100">
        <v>6.7000000000000004E-2</v>
      </c>
      <c r="H24" s="94">
        <v>0</v>
      </c>
      <c r="I24" s="94">
        <v>0</v>
      </c>
      <c r="J24" s="94">
        <v>0</v>
      </c>
      <c r="K24" s="100">
        <v>6.7000000000000004E-2</v>
      </c>
    </row>
    <row r="25" spans="1:11" ht="16.5" customHeight="1" x14ac:dyDescent="0.3">
      <c r="A25" s="46" t="s">
        <v>240</v>
      </c>
      <c r="B25" s="6">
        <v>78</v>
      </c>
      <c r="C25" s="102">
        <v>0</v>
      </c>
      <c r="D25" s="102">
        <v>0</v>
      </c>
      <c r="E25" s="6">
        <v>0</v>
      </c>
      <c r="F25" s="108"/>
      <c r="G25" s="6">
        <v>38</v>
      </c>
      <c r="H25" s="102">
        <v>0</v>
      </c>
      <c r="I25" s="102">
        <v>0</v>
      </c>
      <c r="J25" s="102">
        <v>0</v>
      </c>
      <c r="K25" s="6">
        <v>0</v>
      </c>
    </row>
    <row r="26" spans="1:11" ht="16.5" customHeight="1" x14ac:dyDescent="0.3">
      <c r="A26" s="46" t="s">
        <v>241</v>
      </c>
      <c r="B26" s="100">
        <v>0</v>
      </c>
      <c r="C26" s="94">
        <v>0</v>
      </c>
      <c r="D26" s="94">
        <v>0</v>
      </c>
      <c r="E26" s="100">
        <v>0</v>
      </c>
      <c r="F26" s="108"/>
      <c r="G26" s="100">
        <v>0</v>
      </c>
      <c r="H26" s="94">
        <v>0</v>
      </c>
      <c r="I26" s="94">
        <v>0</v>
      </c>
      <c r="J26" s="94">
        <v>0</v>
      </c>
      <c r="K26" s="100">
        <v>0</v>
      </c>
    </row>
    <row r="27" spans="1:11" ht="16.5" customHeight="1" x14ac:dyDescent="0.3">
      <c r="A27" s="46" t="s">
        <v>242</v>
      </c>
      <c r="B27" s="6">
        <v>0</v>
      </c>
      <c r="C27" s="102">
        <v>0</v>
      </c>
      <c r="D27" s="102">
        <v>0</v>
      </c>
      <c r="E27" s="6">
        <v>0</v>
      </c>
      <c r="F27" s="108"/>
      <c r="G27" s="6">
        <v>254.73</v>
      </c>
      <c r="H27" s="102">
        <v>55.877000000000002</v>
      </c>
      <c r="I27" s="102">
        <v>1.849</v>
      </c>
      <c r="J27" s="102">
        <v>36.527999999999999</v>
      </c>
      <c r="K27" s="6">
        <v>160.476</v>
      </c>
    </row>
    <row r="28" spans="1:11" ht="16.5" customHeight="1" x14ac:dyDescent="0.3">
      <c r="A28" s="46" t="s">
        <v>243</v>
      </c>
      <c r="B28" s="100">
        <v>0</v>
      </c>
      <c r="C28" s="94">
        <v>0</v>
      </c>
      <c r="D28" s="94">
        <v>0</v>
      </c>
      <c r="E28" s="100">
        <v>0</v>
      </c>
      <c r="F28" s="108"/>
      <c r="G28" s="100">
        <v>212.04459352999999</v>
      </c>
      <c r="H28" s="94">
        <v>0</v>
      </c>
      <c r="I28" s="94">
        <v>0</v>
      </c>
      <c r="J28" s="94">
        <v>212.04459352999999</v>
      </c>
      <c r="K28" s="100">
        <v>0</v>
      </c>
    </row>
    <row r="29" spans="1:11" ht="16.5" customHeight="1" x14ac:dyDescent="0.3">
      <c r="A29" s="46" t="s">
        <v>244</v>
      </c>
      <c r="B29" s="6">
        <v>0.95</v>
      </c>
      <c r="C29" s="102">
        <v>0.95</v>
      </c>
      <c r="D29" s="102">
        <v>0</v>
      </c>
      <c r="E29" s="6">
        <v>0</v>
      </c>
      <c r="F29" s="108"/>
      <c r="G29" s="6">
        <v>0</v>
      </c>
      <c r="H29" s="102">
        <v>0</v>
      </c>
      <c r="I29" s="102">
        <v>0</v>
      </c>
      <c r="J29" s="102">
        <v>0</v>
      </c>
      <c r="K29" s="6">
        <v>0</v>
      </c>
    </row>
    <row r="30" spans="1:11" ht="16.5" customHeight="1" x14ac:dyDescent="0.3">
      <c r="A30" s="46" t="s">
        <v>245</v>
      </c>
      <c r="B30" s="100">
        <v>0</v>
      </c>
      <c r="C30" s="94">
        <v>0</v>
      </c>
      <c r="D30" s="94">
        <v>0</v>
      </c>
      <c r="E30" s="100">
        <v>0</v>
      </c>
      <c r="F30" s="108"/>
      <c r="G30" s="100">
        <v>0</v>
      </c>
      <c r="H30" s="94">
        <v>0</v>
      </c>
      <c r="I30" s="94">
        <v>0</v>
      </c>
      <c r="J30" s="94">
        <v>0</v>
      </c>
      <c r="K30" s="100">
        <v>0</v>
      </c>
    </row>
    <row r="31" spans="1:11" ht="16.5" customHeight="1" x14ac:dyDescent="0.3">
      <c r="A31" s="46" t="s">
        <v>246</v>
      </c>
      <c r="B31" s="6">
        <v>0</v>
      </c>
      <c r="C31" s="102">
        <v>0</v>
      </c>
      <c r="D31" s="102">
        <v>0</v>
      </c>
      <c r="E31" s="6">
        <v>0</v>
      </c>
      <c r="F31" s="108"/>
      <c r="G31" s="6">
        <v>5.4160000000000004</v>
      </c>
      <c r="H31" s="102">
        <v>5.4017999999999997</v>
      </c>
      <c r="I31" s="102">
        <v>0</v>
      </c>
      <c r="J31" s="102">
        <v>1.4200000000000001E-2</v>
      </c>
      <c r="K31" s="6">
        <v>0</v>
      </c>
    </row>
    <row r="32" spans="1:11" ht="16.5" customHeight="1" x14ac:dyDescent="0.3">
      <c r="A32" s="46" t="s">
        <v>247</v>
      </c>
      <c r="B32" s="100">
        <v>0</v>
      </c>
      <c r="C32" s="94">
        <v>0</v>
      </c>
      <c r="D32" s="94">
        <v>0</v>
      </c>
      <c r="E32" s="100">
        <v>0</v>
      </c>
      <c r="F32" s="108"/>
      <c r="G32" s="100">
        <v>0</v>
      </c>
      <c r="H32" s="94">
        <v>0</v>
      </c>
      <c r="I32" s="94">
        <v>0</v>
      </c>
      <c r="J32" s="94">
        <v>0</v>
      </c>
      <c r="K32" s="100">
        <v>0</v>
      </c>
    </row>
    <row r="33" spans="1:11" ht="16.5" customHeight="1" x14ac:dyDescent="0.3">
      <c r="A33" s="46" t="s">
        <v>248</v>
      </c>
      <c r="B33" s="6">
        <v>3866</v>
      </c>
      <c r="C33" s="102">
        <v>3866</v>
      </c>
      <c r="D33" s="102">
        <v>0</v>
      </c>
      <c r="E33" s="6">
        <v>0</v>
      </c>
      <c r="F33" s="108"/>
      <c r="G33" s="6">
        <v>19600</v>
      </c>
      <c r="H33" s="102">
        <v>3734</v>
      </c>
      <c r="I33" s="102">
        <v>3758</v>
      </c>
      <c r="J33" s="102">
        <v>12108</v>
      </c>
      <c r="K33" s="6">
        <v>0</v>
      </c>
    </row>
    <row r="34" spans="1:11" ht="16.5" customHeight="1" x14ac:dyDescent="0.3">
      <c r="A34" s="46" t="s">
        <v>249</v>
      </c>
      <c r="B34" s="100">
        <v>307.83801593054801</v>
      </c>
      <c r="C34" s="94">
        <v>256.48811756925801</v>
      </c>
      <c r="D34" s="94">
        <v>0</v>
      </c>
      <c r="E34" s="100">
        <v>51.349898361290002</v>
      </c>
      <c r="F34" s="108"/>
      <c r="G34" s="100">
        <v>1276.57241740788</v>
      </c>
      <c r="H34" s="94">
        <v>83.455691392638002</v>
      </c>
      <c r="I34" s="94">
        <v>897.96202966992996</v>
      </c>
      <c r="J34" s="94">
        <v>161.14014477530799</v>
      </c>
      <c r="K34" s="100">
        <v>134.01455157000001</v>
      </c>
    </row>
    <row r="35" spans="1:11" ht="16.5" customHeight="1" x14ac:dyDescent="0.3">
      <c r="A35" s="46" t="s">
        <v>250</v>
      </c>
      <c r="B35" s="6">
        <v>0</v>
      </c>
      <c r="C35" s="102">
        <v>0</v>
      </c>
      <c r="D35" s="102">
        <v>0</v>
      </c>
      <c r="E35" s="6">
        <v>0</v>
      </c>
      <c r="F35" s="108"/>
      <c r="G35" s="6">
        <v>0</v>
      </c>
      <c r="H35" s="102">
        <v>0</v>
      </c>
      <c r="I35" s="102">
        <v>0</v>
      </c>
      <c r="J35" s="102">
        <v>0</v>
      </c>
      <c r="K35" s="6">
        <v>0</v>
      </c>
    </row>
    <row r="36" spans="1:11" ht="16.5" customHeight="1" x14ac:dyDescent="0.3">
      <c r="A36" s="46" t="s">
        <v>251</v>
      </c>
      <c r="B36" s="100">
        <v>0</v>
      </c>
      <c r="C36" s="94">
        <v>0</v>
      </c>
      <c r="D36" s="94">
        <v>0</v>
      </c>
      <c r="E36" s="100">
        <v>0</v>
      </c>
      <c r="F36" s="108"/>
      <c r="G36" s="100">
        <v>3724.0452</v>
      </c>
      <c r="H36" s="94">
        <v>476.0086</v>
      </c>
      <c r="I36" s="94">
        <v>218.89529999999999</v>
      </c>
      <c r="J36" s="94">
        <v>1804.8501000000001</v>
      </c>
      <c r="K36" s="100">
        <v>1224.2911999999999</v>
      </c>
    </row>
    <row r="37" spans="1:11" ht="16.5" customHeight="1" x14ac:dyDescent="0.3">
      <c r="A37" s="6"/>
      <c r="B37" s="6"/>
      <c r="C37" s="6"/>
      <c r="D37" s="6"/>
      <c r="E37" s="6"/>
      <c r="G37" s="6"/>
      <c r="H37" s="6"/>
      <c r="I37" s="6"/>
      <c r="J37" s="6"/>
      <c r="K37" s="6"/>
    </row>
    <row r="38" spans="1:11" ht="16.5" customHeight="1" x14ac:dyDescent="0.3">
      <c r="A38" s="6"/>
      <c r="B38" s="6"/>
      <c r="C38" s="6"/>
      <c r="D38" s="6"/>
      <c r="E38" s="6"/>
      <c r="G38" s="6"/>
      <c r="H38" s="6"/>
      <c r="I38" s="6"/>
      <c r="J38" s="6"/>
      <c r="K38" s="6"/>
    </row>
  </sheetData>
  <sheetProtection algorithmName="SHA-512" hashValue="SQrhdRZrq/sm9VIa7VbXiYIN2SbGSP4mJeOmiG4oVYDYOC3Pk6QSQAG7y5VazFAfS7KoSfC5CVs5Gc3E2or6ig==" saltValue="40br5b7dmlmSS5Q1O8aZTQ==" spinCount="100000" sheet="1" objects="1" scenarios="1"/>
  <mergeCells count="1">
    <mergeCell ref="A1:B1"/>
  </mergeCells>
  <conditionalFormatting sqref="B8:K36">
    <cfRule type="cellIs" dxfId="98" priority="3" operator="between">
      <formula>0</formula>
      <formula>0.1</formula>
    </cfRule>
    <cfRule type="cellIs" dxfId="97" priority="4" operator="lessThan">
      <formula>0</formula>
    </cfRule>
    <cfRule type="cellIs" dxfId="96" priority="5" operator="greaterThanOrEqual">
      <formula>0.1</formula>
    </cfRule>
  </conditionalFormatting>
  <conditionalFormatting sqref="A1:XFD7 A37:XFD1048576 B8:XFD36">
    <cfRule type="cellIs" dxfId="95" priority="2" operator="between">
      <formula>-0.1</formula>
      <formula>0</formula>
    </cfRule>
  </conditionalFormatting>
  <conditionalFormatting sqref="A8:A36">
    <cfRule type="cellIs" dxfId="94" priority="1" operator="between">
      <formula>-0.1</formula>
      <formula>0</formula>
    </cfRule>
  </conditionalFormatting>
  <pageMargins left="0.7" right="0.7" top="0.75" bottom="0.75" header="0.3" footer="0.3"/>
  <pageSetup paperSize="9" scale="77" orientation="landscape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>
    <pageSetUpPr fitToPage="1"/>
  </sheetPr>
  <dimension ref="A1:I37"/>
  <sheetViews>
    <sheetView showGridLines="0" showZeros="0" zoomScale="85" zoomScaleNormal="85" workbookViewId="0">
      <selection activeCell="A77" sqref="A77"/>
    </sheetView>
  </sheetViews>
  <sheetFormatPr defaultColWidth="16.7109375" defaultRowHeight="16.5" customHeight="1" x14ac:dyDescent="0.25"/>
  <cols>
    <col min="1" max="2" width="16.7109375" style="41"/>
    <col min="3" max="3" width="16.7109375" style="41" customWidth="1"/>
    <col min="4" max="16384" width="16.7109375" style="41"/>
  </cols>
  <sheetData>
    <row r="1" spans="1:9" ht="16.5" customHeight="1" x14ac:dyDescent="0.25">
      <c r="A1" s="168" t="str">
        <f>'Table of Contents'!C24</f>
        <v>Table 2.10</v>
      </c>
      <c r="B1" s="168"/>
      <c r="C1" s="40"/>
    </row>
    <row r="2" spans="1:9" ht="16.5" customHeight="1" x14ac:dyDescent="0.3">
      <c r="A2" s="4" t="str">
        <f>"UCITS: "&amp;'Table of Contents'!A24&amp;", "&amp;'Table of Contents'!A3</f>
        <v>UCITS: Total Redemptions, 2017:Q2</v>
      </c>
      <c r="B2" s="1"/>
      <c r="C2" s="42"/>
      <c r="D2" s="43"/>
    </row>
    <row r="3" spans="1:9" ht="16.5" customHeight="1" x14ac:dyDescent="0.3">
      <c r="A3" s="2" t="s">
        <v>82</v>
      </c>
      <c r="B3" s="1"/>
      <c r="C3" s="42"/>
    </row>
    <row r="4" spans="1:9" ht="16.5" customHeight="1" x14ac:dyDescent="0.25">
      <c r="A4" s="42"/>
      <c r="B4" s="42"/>
      <c r="C4" s="42"/>
    </row>
    <row r="5" spans="1:9" ht="16.5" customHeight="1" x14ac:dyDescent="0.25">
      <c r="A5" s="42"/>
      <c r="B5" s="42"/>
      <c r="C5" s="42"/>
    </row>
    <row r="6" spans="1:9" ht="16.5" customHeight="1" x14ac:dyDescent="0.3">
      <c r="A6" s="44"/>
      <c r="B6" s="51" t="s">
        <v>155</v>
      </c>
      <c r="C6" s="51"/>
      <c r="D6" s="51"/>
      <c r="E6" s="51"/>
      <c r="F6" s="51"/>
      <c r="G6" s="51"/>
      <c r="H6" s="51"/>
      <c r="I6" s="51"/>
    </row>
    <row r="7" spans="1:9" ht="16.5" customHeight="1" x14ac:dyDescent="0.3">
      <c r="A7" s="38"/>
      <c r="B7" s="116" t="s">
        <v>80</v>
      </c>
      <c r="C7" s="117" t="s">
        <v>83</v>
      </c>
      <c r="D7" s="117" t="s">
        <v>86</v>
      </c>
      <c r="E7" s="117" t="s">
        <v>87</v>
      </c>
      <c r="F7" s="117" t="s">
        <v>142</v>
      </c>
      <c r="G7" s="117" t="s">
        <v>143</v>
      </c>
      <c r="H7" s="117" t="s">
        <v>81</v>
      </c>
      <c r="I7" s="117" t="s">
        <v>85</v>
      </c>
    </row>
    <row r="8" spans="1:9" ht="16.5" customHeight="1" x14ac:dyDescent="0.3">
      <c r="A8" s="46" t="s">
        <v>223</v>
      </c>
      <c r="B8" s="113">
        <v>0</v>
      </c>
      <c r="C8" s="32">
        <v>0</v>
      </c>
      <c r="D8" s="32">
        <v>0</v>
      </c>
      <c r="E8" s="32">
        <v>0</v>
      </c>
      <c r="F8" s="32">
        <v>0</v>
      </c>
      <c r="G8" s="32">
        <v>0</v>
      </c>
      <c r="H8" s="32">
        <v>0</v>
      </c>
      <c r="I8" s="113">
        <v>0</v>
      </c>
    </row>
    <row r="9" spans="1:9" ht="16.5" customHeight="1" x14ac:dyDescent="0.3">
      <c r="A9" s="46" t="s">
        <v>224</v>
      </c>
      <c r="B9" s="114">
        <v>0</v>
      </c>
      <c r="C9" s="115">
        <v>0</v>
      </c>
      <c r="D9" s="115">
        <v>0</v>
      </c>
      <c r="E9" s="115">
        <v>0</v>
      </c>
      <c r="F9" s="115">
        <v>0</v>
      </c>
      <c r="G9" s="115">
        <v>0</v>
      </c>
      <c r="H9" s="115">
        <v>0</v>
      </c>
      <c r="I9" s="114">
        <v>0</v>
      </c>
    </row>
    <row r="10" spans="1:9" ht="16.5" customHeight="1" x14ac:dyDescent="0.3">
      <c r="A10" s="46" t="s">
        <v>225</v>
      </c>
      <c r="B10" s="113">
        <v>57.466539269999998</v>
      </c>
      <c r="C10" s="32">
        <v>12.907560269999999</v>
      </c>
      <c r="D10" s="32">
        <v>4.0587242000000003</v>
      </c>
      <c r="E10" s="32">
        <v>20.587370709999998</v>
      </c>
      <c r="F10" s="32">
        <v>19.912884089999999</v>
      </c>
      <c r="G10" s="32">
        <v>0</v>
      </c>
      <c r="H10" s="32">
        <v>0</v>
      </c>
      <c r="I10" s="113">
        <v>0</v>
      </c>
    </row>
    <row r="11" spans="1:9" ht="16.5" customHeight="1" x14ac:dyDescent="0.3">
      <c r="A11" s="46" t="s">
        <v>226</v>
      </c>
      <c r="B11" s="114">
        <v>14120.46</v>
      </c>
      <c r="C11" s="115">
        <v>655.54</v>
      </c>
      <c r="D11" s="115">
        <v>2653.89</v>
      </c>
      <c r="E11" s="115">
        <v>321.63</v>
      </c>
      <c r="F11" s="115">
        <v>10347.17</v>
      </c>
      <c r="G11" s="115">
        <v>0</v>
      </c>
      <c r="H11" s="115">
        <v>0</v>
      </c>
      <c r="I11" s="114">
        <v>142.22999999999999</v>
      </c>
    </row>
    <row r="12" spans="1:9" ht="16.5" customHeight="1" x14ac:dyDescent="0.3">
      <c r="A12" s="46" t="s">
        <v>227</v>
      </c>
      <c r="B12" s="113">
        <v>1</v>
      </c>
      <c r="C12" s="32">
        <v>0</v>
      </c>
      <c r="D12" s="32">
        <v>1</v>
      </c>
      <c r="E12" s="32">
        <v>0</v>
      </c>
      <c r="F12" s="32">
        <v>0</v>
      </c>
      <c r="G12" s="32">
        <v>0</v>
      </c>
      <c r="H12" s="32">
        <v>0</v>
      </c>
      <c r="I12" s="113">
        <v>0</v>
      </c>
    </row>
    <row r="13" spans="1:9" ht="16.5" customHeight="1" x14ac:dyDescent="0.3">
      <c r="A13" s="46" t="s">
        <v>228</v>
      </c>
      <c r="B13" s="114">
        <v>13981.650799999999</v>
      </c>
      <c r="C13" s="115">
        <v>1213.185995</v>
      </c>
      <c r="D13" s="115">
        <v>6570.3514690000002</v>
      </c>
      <c r="E13" s="115">
        <v>4962.006112</v>
      </c>
      <c r="F13" s="115">
        <v>588.8853269</v>
      </c>
      <c r="G13" s="115">
        <v>0.53694341999999995</v>
      </c>
      <c r="H13" s="115">
        <v>0</v>
      </c>
      <c r="I13" s="114">
        <v>646.68495440000004</v>
      </c>
    </row>
    <row r="14" spans="1:9" ht="16.5" customHeight="1" x14ac:dyDescent="0.3">
      <c r="A14" s="46" t="s">
        <v>229</v>
      </c>
      <c r="B14" s="113">
        <v>197142.27</v>
      </c>
      <c r="C14" s="32">
        <v>104222.428</v>
      </c>
      <c r="D14" s="32">
        <v>86887.913</v>
      </c>
      <c r="E14" s="32">
        <v>4921.326</v>
      </c>
      <c r="F14" s="32">
        <v>53.68</v>
      </c>
      <c r="G14" s="32">
        <v>0</v>
      </c>
      <c r="H14" s="32">
        <v>0</v>
      </c>
      <c r="I14" s="113">
        <v>1056.923</v>
      </c>
    </row>
    <row r="15" spans="1:9" ht="16.5" customHeight="1" x14ac:dyDescent="0.3">
      <c r="A15" s="46" t="s">
        <v>230</v>
      </c>
      <c r="B15" s="114">
        <v>0</v>
      </c>
      <c r="C15" s="115">
        <v>0</v>
      </c>
      <c r="D15" s="115">
        <v>0</v>
      </c>
      <c r="E15" s="115">
        <v>0</v>
      </c>
      <c r="F15" s="115">
        <v>0</v>
      </c>
      <c r="G15" s="115">
        <v>0</v>
      </c>
      <c r="H15" s="115">
        <v>0</v>
      </c>
      <c r="I15" s="114">
        <v>0</v>
      </c>
    </row>
    <row r="16" spans="1:9" ht="16.5" customHeight="1" x14ac:dyDescent="0.3">
      <c r="A16" s="46" t="s">
        <v>231</v>
      </c>
      <c r="B16" s="113">
        <v>0</v>
      </c>
      <c r="C16" s="32">
        <v>0</v>
      </c>
      <c r="D16" s="32">
        <v>0</v>
      </c>
      <c r="E16" s="32">
        <v>0</v>
      </c>
      <c r="F16" s="32">
        <v>0</v>
      </c>
      <c r="G16" s="32">
        <v>0</v>
      </c>
      <c r="H16" s="32">
        <v>0</v>
      </c>
      <c r="I16" s="113">
        <v>0</v>
      </c>
    </row>
    <row r="17" spans="1:9" ht="16.5" customHeight="1" x14ac:dyDescent="0.3">
      <c r="A17" s="46" t="s">
        <v>232</v>
      </c>
      <c r="B17" s="114">
        <v>18870.727999999999</v>
      </c>
      <c r="C17" s="115">
        <v>9966.9599999999991</v>
      </c>
      <c r="D17" s="115">
        <v>5451.0789999999997</v>
      </c>
      <c r="E17" s="115">
        <v>2510.8220000000001</v>
      </c>
      <c r="F17" s="115">
        <v>382.25799999999998</v>
      </c>
      <c r="G17" s="115">
        <v>0</v>
      </c>
      <c r="H17" s="115">
        <v>115.62</v>
      </c>
      <c r="I17" s="114">
        <v>443.98899999999998</v>
      </c>
    </row>
    <row r="18" spans="1:9" ht="16.5" customHeight="1" x14ac:dyDescent="0.3">
      <c r="A18" s="46" t="s">
        <v>233</v>
      </c>
      <c r="B18" s="113">
        <v>0</v>
      </c>
      <c r="C18" s="32">
        <v>0</v>
      </c>
      <c r="D18" s="32">
        <v>0</v>
      </c>
      <c r="E18" s="32">
        <v>0</v>
      </c>
      <c r="F18" s="32">
        <v>0</v>
      </c>
      <c r="G18" s="32">
        <v>0</v>
      </c>
      <c r="H18" s="32">
        <v>0</v>
      </c>
      <c r="I18" s="113">
        <v>0</v>
      </c>
    </row>
    <row r="19" spans="1:9" ht="16.5" customHeight="1" x14ac:dyDescent="0.3">
      <c r="A19" s="46" t="s">
        <v>234</v>
      </c>
      <c r="B19" s="114">
        <v>0</v>
      </c>
      <c r="C19" s="115">
        <v>0</v>
      </c>
      <c r="D19" s="115">
        <v>0</v>
      </c>
      <c r="E19" s="115">
        <v>0</v>
      </c>
      <c r="F19" s="115">
        <v>0</v>
      </c>
      <c r="G19" s="115">
        <v>0</v>
      </c>
      <c r="H19" s="115">
        <v>0</v>
      </c>
      <c r="I19" s="114">
        <v>0</v>
      </c>
    </row>
    <row r="20" spans="1:9" ht="16.5" customHeight="1" x14ac:dyDescent="0.3">
      <c r="A20" s="46" t="s">
        <v>235</v>
      </c>
      <c r="B20" s="113">
        <v>846073</v>
      </c>
      <c r="C20" s="32">
        <v>60081</v>
      </c>
      <c r="D20" s="32">
        <v>49718</v>
      </c>
      <c r="E20" s="32">
        <v>6244</v>
      </c>
      <c r="F20" s="32">
        <v>725268</v>
      </c>
      <c r="G20" s="32">
        <v>0</v>
      </c>
      <c r="H20" s="32">
        <v>0</v>
      </c>
      <c r="I20" s="113">
        <v>4762</v>
      </c>
    </row>
    <row r="21" spans="1:9" ht="16.5" customHeight="1" x14ac:dyDescent="0.3">
      <c r="A21" s="46" t="s">
        <v>236</v>
      </c>
      <c r="B21" s="114">
        <v>18619.03</v>
      </c>
      <c r="C21" s="115">
        <v>2023.41</v>
      </c>
      <c r="D21" s="115">
        <v>4189.3599999999997</v>
      </c>
      <c r="E21" s="115">
        <v>5200.9399999999996</v>
      </c>
      <c r="F21" s="115">
        <v>791.11</v>
      </c>
      <c r="G21" s="115">
        <v>37.99</v>
      </c>
      <c r="H21" s="115">
        <v>6376.22</v>
      </c>
      <c r="I21" s="114">
        <v>0</v>
      </c>
    </row>
    <row r="22" spans="1:9" ht="16.5" customHeight="1" x14ac:dyDescent="0.3">
      <c r="A22" s="46" t="s">
        <v>237</v>
      </c>
      <c r="B22" s="113">
        <v>2488.98</v>
      </c>
      <c r="C22" s="32">
        <v>498.4</v>
      </c>
      <c r="D22" s="32">
        <v>537.28</v>
      </c>
      <c r="E22" s="32">
        <v>834.83</v>
      </c>
      <c r="F22" s="32">
        <v>425.64</v>
      </c>
      <c r="G22" s="32">
        <v>0</v>
      </c>
      <c r="H22" s="32">
        <v>0.23</v>
      </c>
      <c r="I22" s="113">
        <v>192.6</v>
      </c>
    </row>
    <row r="23" spans="1:9" ht="16.5" customHeight="1" x14ac:dyDescent="0.3">
      <c r="A23" s="46" t="s">
        <v>238</v>
      </c>
      <c r="B23" s="114">
        <v>670319</v>
      </c>
      <c r="C23" s="115">
        <v>122435</v>
      </c>
      <c r="D23" s="115">
        <v>119526</v>
      </c>
      <c r="E23" s="115">
        <v>56396</v>
      </c>
      <c r="F23" s="115">
        <v>363177</v>
      </c>
      <c r="G23" s="115">
        <v>0</v>
      </c>
      <c r="H23" s="115">
        <v>0</v>
      </c>
      <c r="I23" s="114">
        <v>8785</v>
      </c>
    </row>
    <row r="24" spans="1:9" ht="16.5" customHeight="1" x14ac:dyDescent="0.3">
      <c r="A24" s="46" t="s">
        <v>239</v>
      </c>
      <c r="B24" s="113">
        <v>128.03913707052101</v>
      </c>
      <c r="C24" s="32">
        <v>10.058</v>
      </c>
      <c r="D24" s="32">
        <v>43.975999999999999</v>
      </c>
      <c r="E24" s="32">
        <v>30.369</v>
      </c>
      <c r="F24" s="32">
        <v>1.0429999999999999</v>
      </c>
      <c r="G24" s="32">
        <v>0</v>
      </c>
      <c r="H24" s="32">
        <v>1.456</v>
      </c>
      <c r="I24" s="113">
        <v>41.137137070520602</v>
      </c>
    </row>
    <row r="25" spans="1:9" ht="16.5" customHeight="1" x14ac:dyDescent="0.3">
      <c r="A25" s="46" t="s">
        <v>240</v>
      </c>
      <c r="B25" s="114">
        <v>2977</v>
      </c>
      <c r="C25" s="115">
        <v>1555</v>
      </c>
      <c r="D25" s="115">
        <v>1328</v>
      </c>
      <c r="E25" s="115">
        <v>75</v>
      </c>
      <c r="F25" s="115">
        <v>0</v>
      </c>
      <c r="G25" s="115">
        <v>0</v>
      </c>
      <c r="H25" s="115">
        <v>0</v>
      </c>
      <c r="I25" s="114">
        <v>19</v>
      </c>
    </row>
    <row r="26" spans="1:9" ht="16.5" customHeight="1" x14ac:dyDescent="0.3">
      <c r="A26" s="46" t="s">
        <v>241</v>
      </c>
      <c r="B26" s="113">
        <v>60989</v>
      </c>
      <c r="C26" s="32">
        <v>27476</v>
      </c>
      <c r="D26" s="32">
        <v>21324</v>
      </c>
      <c r="E26" s="32">
        <v>2925</v>
      </c>
      <c r="F26" s="32">
        <v>8724</v>
      </c>
      <c r="G26" s="32">
        <v>0</v>
      </c>
      <c r="H26" s="32">
        <v>0</v>
      </c>
      <c r="I26" s="113">
        <v>540</v>
      </c>
    </row>
    <row r="27" spans="1:9" ht="16.5" customHeight="1" x14ac:dyDescent="0.3">
      <c r="A27" s="46" t="s">
        <v>242</v>
      </c>
      <c r="B27" s="114">
        <v>15763.156999999999</v>
      </c>
      <c r="C27" s="115">
        <v>6167.8559999999998</v>
      </c>
      <c r="D27" s="115">
        <v>2342.306</v>
      </c>
      <c r="E27" s="115">
        <v>1572.6590000000001</v>
      </c>
      <c r="F27" s="115">
        <v>5030.9080000000004</v>
      </c>
      <c r="G27" s="115">
        <v>0</v>
      </c>
      <c r="H27" s="115">
        <v>290.15199999999999</v>
      </c>
      <c r="I27" s="114">
        <v>359.27600000000001</v>
      </c>
    </row>
    <row r="28" spans="1:9" ht="16.5" customHeight="1" x14ac:dyDescent="0.3">
      <c r="A28" s="46" t="s">
        <v>243</v>
      </c>
      <c r="B28" s="113">
        <v>835.63672935</v>
      </c>
      <c r="C28" s="32">
        <v>63.477826219999997</v>
      </c>
      <c r="D28" s="32">
        <v>83.352891720000002</v>
      </c>
      <c r="E28" s="32">
        <v>147.82341814</v>
      </c>
      <c r="F28" s="32">
        <v>24.283960889999999</v>
      </c>
      <c r="G28" s="32">
        <v>0</v>
      </c>
      <c r="H28" s="32">
        <v>0</v>
      </c>
      <c r="I28" s="113">
        <v>516.69863238000005</v>
      </c>
    </row>
    <row r="29" spans="1:9" ht="16.5" customHeight="1" x14ac:dyDescent="0.3">
      <c r="A29" s="46" t="s">
        <v>244</v>
      </c>
      <c r="B29" s="114">
        <v>1643.8</v>
      </c>
      <c r="C29" s="115">
        <v>20.7</v>
      </c>
      <c r="D29" s="115">
        <v>779.9</v>
      </c>
      <c r="E29" s="115">
        <v>28.9</v>
      </c>
      <c r="F29" s="115">
        <v>11.8</v>
      </c>
      <c r="G29" s="115">
        <v>21.8</v>
      </c>
      <c r="H29" s="115">
        <v>13.7</v>
      </c>
      <c r="I29" s="114">
        <v>767</v>
      </c>
    </row>
    <row r="30" spans="1:9" ht="16.5" customHeight="1" x14ac:dyDescent="0.3">
      <c r="A30" s="46" t="s">
        <v>245</v>
      </c>
      <c r="B30" s="113">
        <v>204.827</v>
      </c>
      <c r="C30" s="32">
        <v>9.0990000000000002</v>
      </c>
      <c r="D30" s="32">
        <v>91.412999999999997</v>
      </c>
      <c r="E30" s="32">
        <v>101.16500000000001</v>
      </c>
      <c r="F30" s="32">
        <v>3.15</v>
      </c>
      <c r="G30" s="32">
        <v>0</v>
      </c>
      <c r="H30" s="32">
        <v>0</v>
      </c>
      <c r="I30" s="113">
        <v>0</v>
      </c>
    </row>
    <row r="31" spans="1:9" ht="16.5" customHeight="1" x14ac:dyDescent="0.3">
      <c r="A31" s="46" t="s">
        <v>246</v>
      </c>
      <c r="B31" s="114">
        <v>190.4272</v>
      </c>
      <c r="C31" s="115">
        <v>120.8313</v>
      </c>
      <c r="D31" s="115">
        <v>9.1382999999999992</v>
      </c>
      <c r="E31" s="115">
        <v>22.688600000000001</v>
      </c>
      <c r="F31" s="115">
        <v>37.768999999999998</v>
      </c>
      <c r="G31" s="115">
        <v>0</v>
      </c>
      <c r="H31" s="115">
        <v>0</v>
      </c>
      <c r="I31" s="114">
        <v>0</v>
      </c>
    </row>
    <row r="32" spans="1:9" ht="16.5" customHeight="1" x14ac:dyDescent="0.3">
      <c r="A32" s="46" t="s">
        <v>247</v>
      </c>
      <c r="B32" s="113">
        <v>28249</v>
      </c>
      <c r="C32" s="32">
        <v>6439</v>
      </c>
      <c r="D32" s="32">
        <v>10909</v>
      </c>
      <c r="E32" s="32">
        <v>6085</v>
      </c>
      <c r="F32" s="32">
        <v>3768</v>
      </c>
      <c r="G32" s="32">
        <v>28</v>
      </c>
      <c r="H32" s="32">
        <v>1020</v>
      </c>
      <c r="I32" s="113">
        <v>0</v>
      </c>
    </row>
    <row r="33" spans="1:9" ht="16.5" customHeight="1" x14ac:dyDescent="0.3">
      <c r="A33" s="46" t="s">
        <v>248</v>
      </c>
      <c r="B33" s="114">
        <v>169960</v>
      </c>
      <c r="C33" s="115">
        <v>96471</v>
      </c>
      <c r="D33" s="115">
        <v>25534</v>
      </c>
      <c r="E33" s="115">
        <v>19736</v>
      </c>
      <c r="F33" s="115">
        <v>27985</v>
      </c>
      <c r="G33" s="115">
        <v>0</v>
      </c>
      <c r="H33" s="115">
        <v>234</v>
      </c>
      <c r="I33" s="114">
        <v>0</v>
      </c>
    </row>
    <row r="34" spans="1:9" ht="16.5" customHeight="1" x14ac:dyDescent="0.3">
      <c r="A34" s="46" t="s">
        <v>249</v>
      </c>
      <c r="B34" s="113">
        <v>26678.421192473099</v>
      </c>
      <c r="C34" s="32">
        <v>11390.050428881301</v>
      </c>
      <c r="D34" s="32">
        <v>5298.6632335160402</v>
      </c>
      <c r="E34" s="32">
        <v>2299.2558823446002</v>
      </c>
      <c r="F34" s="32">
        <v>7690.4516477311099</v>
      </c>
      <c r="G34" s="32">
        <v>0</v>
      </c>
      <c r="H34" s="32">
        <v>0</v>
      </c>
      <c r="I34" s="113">
        <v>0</v>
      </c>
    </row>
    <row r="35" spans="1:9" ht="16.5" customHeight="1" x14ac:dyDescent="0.3">
      <c r="A35" s="46" t="s">
        <v>250</v>
      </c>
      <c r="B35" s="114">
        <v>0</v>
      </c>
      <c r="C35" s="115">
        <v>0</v>
      </c>
      <c r="D35" s="115">
        <v>0</v>
      </c>
      <c r="E35" s="115">
        <v>0</v>
      </c>
      <c r="F35" s="115">
        <v>0</v>
      </c>
      <c r="G35" s="115">
        <v>0</v>
      </c>
      <c r="H35" s="115">
        <v>0</v>
      </c>
      <c r="I35" s="114">
        <v>0</v>
      </c>
    </row>
    <row r="36" spans="1:9" ht="16.5" customHeight="1" x14ac:dyDescent="0.3">
      <c r="A36" s="46" t="s">
        <v>251</v>
      </c>
      <c r="B36" s="113">
        <v>60261.262499999997</v>
      </c>
      <c r="C36" s="32">
        <v>35100.953699999998</v>
      </c>
      <c r="D36" s="32">
        <v>12415.504800000001</v>
      </c>
      <c r="E36" s="32">
        <v>3961.2743</v>
      </c>
      <c r="F36" s="32">
        <v>4004.7356</v>
      </c>
      <c r="G36" s="32">
        <v>19.2317</v>
      </c>
      <c r="H36" s="32">
        <v>3985.2824999999998</v>
      </c>
      <c r="I36" s="113">
        <v>774.2799</v>
      </c>
    </row>
    <row r="37" spans="1:9" ht="16.5" customHeight="1" x14ac:dyDescent="0.25">
      <c r="A37" s="44"/>
      <c r="B37" s="44"/>
      <c r="C37" s="44"/>
      <c r="D37" s="44"/>
      <c r="E37" s="44"/>
      <c r="F37" s="44"/>
      <c r="G37" s="44"/>
      <c r="H37" s="44"/>
      <c r="I37" s="44"/>
    </row>
  </sheetData>
  <sheetProtection algorithmName="SHA-512" hashValue="Ze9UWxmL+zLomcZdMuz4PIiEUz/XRUVTUqNWBcl/uQVLRD6+yIapaA1c5JZ12DevZG1RQv0ElQkAAs0eJrcyxw==" saltValue="epNJZ813iUgWSeeNVgg9bw==" spinCount="100000" sheet="1" objects="1" scenarios="1"/>
  <mergeCells count="1">
    <mergeCell ref="A1:B1"/>
  </mergeCells>
  <conditionalFormatting sqref="B8:I36">
    <cfRule type="cellIs" dxfId="93" priority="3" operator="between">
      <formula>0</formula>
      <formula>0.1</formula>
    </cfRule>
    <cfRule type="cellIs" dxfId="92" priority="4" operator="lessThan">
      <formula>0</formula>
    </cfRule>
    <cfRule type="cellIs" dxfId="91" priority="5" operator="greaterThanOrEqual">
      <formula>0.1</formula>
    </cfRule>
  </conditionalFormatting>
  <conditionalFormatting sqref="A1:XFD7 A37:XFD1048576 B8:XFD36">
    <cfRule type="cellIs" dxfId="90" priority="2" operator="between">
      <formula>-0.1</formula>
      <formula>0</formula>
    </cfRule>
  </conditionalFormatting>
  <conditionalFormatting sqref="A8:A36">
    <cfRule type="cellIs" dxfId="89" priority="1" operator="between">
      <formula>-0.1</formula>
      <formula>0</formula>
    </cfRule>
  </conditionalFormatting>
  <pageMargins left="0.7" right="0.7" top="0.75" bottom="0.75" header="0.3" footer="0.3"/>
  <pageSetup paperSize="9" scale="84" orientation="landscape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L38"/>
  <sheetViews>
    <sheetView showGridLines="0" showZeros="0" zoomScale="85" zoomScaleNormal="85" workbookViewId="0">
      <selection activeCell="A77" sqref="A77"/>
    </sheetView>
  </sheetViews>
  <sheetFormatPr defaultColWidth="16.7109375" defaultRowHeight="16.5" customHeight="1" x14ac:dyDescent="0.3"/>
  <cols>
    <col min="1" max="5" width="16.7109375" style="1"/>
    <col min="6" max="6" width="1.140625" style="1" customWidth="1"/>
    <col min="7" max="16384" width="16.7109375" style="1"/>
  </cols>
  <sheetData>
    <row r="1" spans="1:11" ht="16.5" customHeight="1" x14ac:dyDescent="0.3">
      <c r="A1" s="168" t="str">
        <f>'Table of Contents'!C25</f>
        <v>Table 2.11</v>
      </c>
      <c r="B1" s="168"/>
      <c r="C1" s="6"/>
      <c r="D1" s="6"/>
      <c r="E1" s="6"/>
      <c r="G1" s="6"/>
      <c r="H1" s="6"/>
      <c r="I1" s="6"/>
      <c r="J1" s="6"/>
      <c r="K1" s="6"/>
    </row>
    <row r="2" spans="1:11" ht="16.5" customHeight="1" x14ac:dyDescent="0.3">
      <c r="A2" s="4" t="str">
        <f>"UCITS: "&amp;'Table of Contents'!A25&amp;", "&amp;'Table of Contents'!A3</f>
        <v>UCITS: Total Redemptions of ETFs and Funds of Funds, 2017:Q2</v>
      </c>
      <c r="C2" s="6"/>
      <c r="D2" s="6"/>
      <c r="E2" s="6"/>
      <c r="G2" s="6"/>
      <c r="H2" s="6"/>
      <c r="I2" s="6"/>
      <c r="J2" s="6"/>
      <c r="K2" s="6"/>
    </row>
    <row r="3" spans="1:11" ht="16.5" customHeight="1" x14ac:dyDescent="0.3">
      <c r="A3" s="2" t="s">
        <v>82</v>
      </c>
      <c r="C3" s="6"/>
      <c r="D3" s="6"/>
      <c r="E3" s="6"/>
      <c r="G3" s="6"/>
      <c r="H3" s="6"/>
      <c r="I3" s="6"/>
      <c r="J3" s="6"/>
      <c r="K3" s="6"/>
    </row>
    <row r="4" spans="1:11" ht="16.5" customHeight="1" x14ac:dyDescent="0.3">
      <c r="A4" s="2"/>
      <c r="C4" s="6"/>
      <c r="D4" s="6"/>
      <c r="E4" s="6"/>
      <c r="G4" s="6"/>
      <c r="H4" s="6"/>
      <c r="I4" s="6"/>
      <c r="J4" s="6"/>
      <c r="K4" s="6"/>
    </row>
    <row r="5" spans="1:11" ht="16.5" customHeight="1" x14ac:dyDescent="0.3">
      <c r="A5" s="39"/>
      <c r="B5" s="39"/>
      <c r="C5" s="39"/>
      <c r="D5" s="39"/>
      <c r="E5" s="39"/>
      <c r="G5" s="39"/>
      <c r="H5" s="39"/>
      <c r="I5" s="39"/>
      <c r="J5" s="39"/>
      <c r="K5" s="39"/>
    </row>
    <row r="6" spans="1:11" ht="16.5" customHeight="1" x14ac:dyDescent="0.3">
      <c r="A6" s="39"/>
      <c r="B6" s="51" t="s">
        <v>156</v>
      </c>
      <c r="C6" s="51"/>
      <c r="D6" s="51"/>
      <c r="E6" s="51"/>
      <c r="F6" s="38"/>
      <c r="G6" s="51" t="s">
        <v>157</v>
      </c>
      <c r="H6" s="51"/>
      <c r="I6" s="51"/>
      <c r="J6" s="51"/>
      <c r="K6" s="51"/>
    </row>
    <row r="7" spans="1:11" ht="16.5" customHeight="1" x14ac:dyDescent="0.3">
      <c r="A7" s="39"/>
      <c r="B7" s="52" t="s">
        <v>80</v>
      </c>
      <c r="C7" s="49" t="s">
        <v>83</v>
      </c>
      <c r="D7" s="49" t="s">
        <v>84</v>
      </c>
      <c r="E7" s="49" t="s">
        <v>85</v>
      </c>
      <c r="F7" s="53"/>
      <c r="G7" s="52" t="s">
        <v>80</v>
      </c>
      <c r="H7" s="49" t="s">
        <v>83</v>
      </c>
      <c r="I7" s="49" t="s">
        <v>86</v>
      </c>
      <c r="J7" s="49" t="s">
        <v>87</v>
      </c>
      <c r="K7" s="49" t="s">
        <v>85</v>
      </c>
    </row>
    <row r="8" spans="1:11" ht="16.5" customHeight="1" x14ac:dyDescent="0.3">
      <c r="A8" s="46" t="s">
        <v>223</v>
      </c>
      <c r="B8" s="100">
        <v>0</v>
      </c>
      <c r="C8" s="94">
        <v>0</v>
      </c>
      <c r="D8" s="94">
        <v>0</v>
      </c>
      <c r="E8" s="100">
        <v>0</v>
      </c>
      <c r="F8" s="108"/>
      <c r="G8" s="100">
        <v>0</v>
      </c>
      <c r="H8" s="94">
        <v>0</v>
      </c>
      <c r="I8" s="94">
        <v>0</v>
      </c>
      <c r="J8" s="94">
        <v>0</v>
      </c>
      <c r="K8" s="100">
        <v>0</v>
      </c>
    </row>
    <row r="9" spans="1:11" ht="16.5" customHeight="1" x14ac:dyDescent="0.3">
      <c r="A9" s="46" t="s">
        <v>224</v>
      </c>
      <c r="B9" s="6">
        <v>0</v>
      </c>
      <c r="C9" s="102">
        <v>0</v>
      </c>
      <c r="D9" s="102">
        <v>0</v>
      </c>
      <c r="E9" s="6">
        <v>0</v>
      </c>
      <c r="F9" s="108"/>
      <c r="G9" s="6">
        <v>0</v>
      </c>
      <c r="H9" s="102">
        <v>0</v>
      </c>
      <c r="I9" s="102">
        <v>0</v>
      </c>
      <c r="J9" s="102">
        <v>0</v>
      </c>
      <c r="K9" s="6">
        <v>0</v>
      </c>
    </row>
    <row r="10" spans="1:11" ht="16.5" customHeight="1" x14ac:dyDescent="0.3">
      <c r="A10" s="46" t="s">
        <v>225</v>
      </c>
      <c r="B10" s="100">
        <v>1.2209909999999999</v>
      </c>
      <c r="C10" s="94">
        <v>1.2209909999999999</v>
      </c>
      <c r="D10" s="94">
        <v>0</v>
      </c>
      <c r="E10" s="100">
        <v>0</v>
      </c>
      <c r="F10" s="108"/>
      <c r="G10" s="100">
        <v>0</v>
      </c>
      <c r="H10" s="94">
        <v>0</v>
      </c>
      <c r="I10" s="94">
        <v>0</v>
      </c>
      <c r="J10" s="94">
        <v>0</v>
      </c>
      <c r="K10" s="100">
        <v>0</v>
      </c>
    </row>
    <row r="11" spans="1:11" ht="16.5" customHeight="1" x14ac:dyDescent="0.3">
      <c r="A11" s="46" t="s">
        <v>226</v>
      </c>
      <c r="B11" s="6">
        <v>0</v>
      </c>
      <c r="C11" s="102">
        <v>0</v>
      </c>
      <c r="D11" s="102">
        <v>0</v>
      </c>
      <c r="E11" s="6">
        <v>0</v>
      </c>
      <c r="F11" s="108"/>
      <c r="G11" s="6">
        <v>0</v>
      </c>
      <c r="H11" s="102">
        <v>0</v>
      </c>
      <c r="I11" s="102">
        <v>0</v>
      </c>
      <c r="J11" s="102">
        <v>0</v>
      </c>
      <c r="K11" s="6">
        <v>0</v>
      </c>
    </row>
    <row r="12" spans="1:11" ht="16.5" customHeight="1" x14ac:dyDescent="0.3">
      <c r="A12" s="46" t="s">
        <v>227</v>
      </c>
      <c r="B12" s="100">
        <v>0</v>
      </c>
      <c r="C12" s="94">
        <v>0</v>
      </c>
      <c r="D12" s="94">
        <v>0</v>
      </c>
      <c r="E12" s="100">
        <v>0</v>
      </c>
      <c r="F12" s="108"/>
      <c r="G12" s="100">
        <v>0</v>
      </c>
      <c r="H12" s="94">
        <v>0</v>
      </c>
      <c r="I12" s="94">
        <v>0</v>
      </c>
      <c r="J12" s="94">
        <v>0</v>
      </c>
      <c r="K12" s="100">
        <v>0</v>
      </c>
    </row>
    <row r="13" spans="1:11" ht="16.5" customHeight="1" x14ac:dyDescent="0.3">
      <c r="A13" s="46" t="s">
        <v>228</v>
      </c>
      <c r="B13" s="6">
        <v>0</v>
      </c>
      <c r="C13" s="102">
        <v>0</v>
      </c>
      <c r="D13" s="102">
        <v>0</v>
      </c>
      <c r="E13" s="6">
        <v>0</v>
      </c>
      <c r="F13" s="108"/>
      <c r="G13" s="6">
        <v>646.68495440000004</v>
      </c>
      <c r="H13" s="102">
        <v>0</v>
      </c>
      <c r="I13" s="102">
        <v>0</v>
      </c>
      <c r="J13" s="102">
        <v>0</v>
      </c>
      <c r="K13" s="6">
        <v>646.68495440000004</v>
      </c>
    </row>
    <row r="14" spans="1:11" ht="16.5" customHeight="1" x14ac:dyDescent="0.3">
      <c r="A14" s="46" t="s">
        <v>229</v>
      </c>
      <c r="B14" s="100">
        <v>0</v>
      </c>
      <c r="C14" s="94">
        <v>0</v>
      </c>
      <c r="D14" s="94">
        <v>0</v>
      </c>
      <c r="E14" s="100">
        <v>0</v>
      </c>
      <c r="F14" s="108"/>
      <c r="G14" s="100">
        <v>610.16700000000003</v>
      </c>
      <c r="H14" s="94">
        <v>322.029</v>
      </c>
      <c r="I14" s="94">
        <v>179.79499999999999</v>
      </c>
      <c r="J14" s="94">
        <v>101.52500000000001</v>
      </c>
      <c r="K14" s="100">
        <v>6.8179999999999996</v>
      </c>
    </row>
    <row r="15" spans="1:11" ht="16.5" customHeight="1" x14ac:dyDescent="0.3">
      <c r="A15" s="46" t="s">
        <v>230</v>
      </c>
      <c r="B15" s="6">
        <v>0</v>
      </c>
      <c r="C15" s="102">
        <v>0</v>
      </c>
      <c r="D15" s="102">
        <v>0</v>
      </c>
      <c r="E15" s="6">
        <v>0</v>
      </c>
      <c r="F15" s="108"/>
      <c r="G15" s="6">
        <v>0</v>
      </c>
      <c r="H15" s="102">
        <v>0</v>
      </c>
      <c r="I15" s="102">
        <v>0</v>
      </c>
      <c r="J15" s="102">
        <v>0</v>
      </c>
      <c r="K15" s="6">
        <v>0</v>
      </c>
    </row>
    <row r="16" spans="1:11" ht="16.5" customHeight="1" x14ac:dyDescent="0.3">
      <c r="A16" s="46" t="s">
        <v>231</v>
      </c>
      <c r="B16" s="100">
        <v>0</v>
      </c>
      <c r="C16" s="94">
        <v>0</v>
      </c>
      <c r="D16" s="94">
        <v>0</v>
      </c>
      <c r="E16" s="100">
        <v>0</v>
      </c>
      <c r="F16" s="108"/>
      <c r="G16" s="100">
        <v>0</v>
      </c>
      <c r="H16" s="94">
        <v>0</v>
      </c>
      <c r="I16" s="94">
        <v>0</v>
      </c>
      <c r="J16" s="94">
        <v>0</v>
      </c>
      <c r="K16" s="100">
        <v>0</v>
      </c>
    </row>
    <row r="17" spans="1:11" ht="16.5" customHeight="1" x14ac:dyDescent="0.3">
      <c r="A17" s="46" t="s">
        <v>232</v>
      </c>
      <c r="B17" s="6">
        <v>5181.3530000000001</v>
      </c>
      <c r="C17" s="102">
        <v>4740.62</v>
      </c>
      <c r="D17" s="102">
        <v>349.83300000000003</v>
      </c>
      <c r="E17" s="6">
        <v>90.9</v>
      </c>
      <c r="F17" s="108"/>
      <c r="G17" s="6">
        <v>571.49599999999998</v>
      </c>
      <c r="H17" s="102">
        <v>45.027000000000001</v>
      </c>
      <c r="I17" s="102">
        <v>3.863</v>
      </c>
      <c r="J17" s="102">
        <v>522.36599999999999</v>
      </c>
      <c r="K17" s="6">
        <v>0.24</v>
      </c>
    </row>
    <row r="18" spans="1:11" ht="16.5" customHeight="1" x14ac:dyDescent="0.3">
      <c r="A18" s="46" t="s">
        <v>233</v>
      </c>
      <c r="B18" s="100">
        <v>0</v>
      </c>
      <c r="C18" s="94">
        <v>0</v>
      </c>
      <c r="D18" s="94">
        <v>0</v>
      </c>
      <c r="E18" s="100">
        <v>0</v>
      </c>
      <c r="F18" s="108"/>
      <c r="G18" s="100">
        <v>0</v>
      </c>
      <c r="H18" s="94">
        <v>0</v>
      </c>
      <c r="I18" s="94">
        <v>0</v>
      </c>
      <c r="J18" s="94">
        <v>0</v>
      </c>
      <c r="K18" s="100">
        <v>0</v>
      </c>
    </row>
    <row r="19" spans="1:11" ht="16.5" customHeight="1" x14ac:dyDescent="0.3">
      <c r="A19" s="46" t="s">
        <v>234</v>
      </c>
      <c r="B19" s="6">
        <v>0</v>
      </c>
      <c r="C19" s="102">
        <v>0</v>
      </c>
      <c r="D19" s="102">
        <v>0</v>
      </c>
      <c r="E19" s="6">
        <v>0</v>
      </c>
      <c r="F19" s="108"/>
      <c r="G19" s="6">
        <v>0</v>
      </c>
      <c r="H19" s="102">
        <v>0</v>
      </c>
      <c r="I19" s="102">
        <v>0</v>
      </c>
      <c r="J19" s="102">
        <v>0</v>
      </c>
      <c r="K19" s="6">
        <v>0</v>
      </c>
    </row>
    <row r="20" spans="1:11" ht="16.5" customHeight="1" x14ac:dyDescent="0.3">
      <c r="A20" s="46" t="s">
        <v>235</v>
      </c>
      <c r="B20" s="100">
        <v>33819</v>
      </c>
      <c r="C20" s="94">
        <v>16971</v>
      </c>
      <c r="D20" s="94">
        <v>15310</v>
      </c>
      <c r="E20" s="100">
        <v>1538</v>
      </c>
      <c r="F20" s="108"/>
      <c r="G20" s="100">
        <v>0</v>
      </c>
      <c r="H20" s="94">
        <v>0</v>
      </c>
      <c r="I20" s="94">
        <v>0</v>
      </c>
      <c r="J20" s="94">
        <v>0</v>
      </c>
      <c r="K20" s="100">
        <v>0</v>
      </c>
    </row>
    <row r="21" spans="1:11" ht="16.5" customHeight="1" x14ac:dyDescent="0.3">
      <c r="A21" s="46" t="s">
        <v>236</v>
      </c>
      <c r="B21" s="6">
        <v>0</v>
      </c>
      <c r="C21" s="102">
        <v>0</v>
      </c>
      <c r="D21" s="102">
        <v>0</v>
      </c>
      <c r="E21" s="6">
        <v>0</v>
      </c>
      <c r="F21" s="108"/>
      <c r="G21" s="6">
        <v>3300.93</v>
      </c>
      <c r="H21" s="102">
        <v>13.63</v>
      </c>
      <c r="I21" s="102">
        <v>95.68</v>
      </c>
      <c r="J21" s="102">
        <v>3191.62</v>
      </c>
      <c r="K21" s="6">
        <v>0</v>
      </c>
    </row>
    <row r="22" spans="1:11" ht="16.5" customHeight="1" x14ac:dyDescent="0.3">
      <c r="A22" s="46" t="s">
        <v>237</v>
      </c>
      <c r="B22" s="100">
        <v>0</v>
      </c>
      <c r="C22" s="94">
        <v>0</v>
      </c>
      <c r="D22" s="94">
        <v>0</v>
      </c>
      <c r="E22" s="100">
        <v>0</v>
      </c>
      <c r="F22" s="108"/>
      <c r="G22" s="100">
        <v>12.99</v>
      </c>
      <c r="H22" s="94">
        <v>0</v>
      </c>
      <c r="I22" s="94">
        <v>0.75</v>
      </c>
      <c r="J22" s="94">
        <v>0</v>
      </c>
      <c r="K22" s="100">
        <v>12.24</v>
      </c>
    </row>
    <row r="23" spans="1:11" ht="16.5" customHeight="1" x14ac:dyDescent="0.3">
      <c r="A23" s="46" t="s">
        <v>238</v>
      </c>
      <c r="B23" s="6">
        <v>0</v>
      </c>
      <c r="C23" s="102">
        <v>0</v>
      </c>
      <c r="D23" s="102">
        <v>0</v>
      </c>
      <c r="E23" s="6">
        <v>0</v>
      </c>
      <c r="F23" s="108"/>
      <c r="G23" s="6">
        <v>6930</v>
      </c>
      <c r="H23" s="102">
        <v>0</v>
      </c>
      <c r="I23" s="102">
        <v>0</v>
      </c>
      <c r="J23" s="102">
        <v>0</v>
      </c>
      <c r="K23" s="6">
        <v>0</v>
      </c>
    </row>
    <row r="24" spans="1:11" ht="16.5" customHeight="1" x14ac:dyDescent="0.3">
      <c r="A24" s="46" t="s">
        <v>239</v>
      </c>
      <c r="B24" s="100">
        <v>0</v>
      </c>
      <c r="C24" s="94">
        <v>0</v>
      </c>
      <c r="D24" s="94">
        <v>0</v>
      </c>
      <c r="E24" s="100">
        <v>0</v>
      </c>
      <c r="F24" s="108"/>
      <c r="G24" s="100">
        <v>0.11</v>
      </c>
      <c r="H24" s="94">
        <v>0</v>
      </c>
      <c r="I24" s="94">
        <v>0</v>
      </c>
      <c r="J24" s="94">
        <v>0</v>
      </c>
      <c r="K24" s="100">
        <v>0.11</v>
      </c>
    </row>
    <row r="25" spans="1:11" ht="16.5" customHeight="1" x14ac:dyDescent="0.3">
      <c r="A25" s="46" t="s">
        <v>240</v>
      </c>
      <c r="B25" s="6">
        <v>193</v>
      </c>
      <c r="C25" s="102">
        <v>0</v>
      </c>
      <c r="D25" s="102">
        <v>0</v>
      </c>
      <c r="E25" s="6">
        <v>0</v>
      </c>
      <c r="F25" s="108"/>
      <c r="G25" s="6">
        <v>312</v>
      </c>
      <c r="H25" s="102">
        <v>0</v>
      </c>
      <c r="I25" s="102">
        <v>0</v>
      </c>
      <c r="J25" s="102">
        <v>0</v>
      </c>
      <c r="K25" s="6">
        <v>0</v>
      </c>
    </row>
    <row r="26" spans="1:11" ht="16.5" customHeight="1" x14ac:dyDescent="0.3">
      <c r="A26" s="46" t="s">
        <v>241</v>
      </c>
      <c r="B26" s="100">
        <v>0</v>
      </c>
      <c r="C26" s="94">
        <v>0</v>
      </c>
      <c r="D26" s="94">
        <v>0</v>
      </c>
      <c r="E26" s="100">
        <v>0</v>
      </c>
      <c r="F26" s="108"/>
      <c r="G26" s="100">
        <v>0</v>
      </c>
      <c r="H26" s="94">
        <v>0</v>
      </c>
      <c r="I26" s="94">
        <v>0</v>
      </c>
      <c r="J26" s="94">
        <v>0</v>
      </c>
      <c r="K26" s="100">
        <v>0</v>
      </c>
    </row>
    <row r="27" spans="1:11" ht="16.5" customHeight="1" x14ac:dyDescent="0.3">
      <c r="A27" s="46" t="s">
        <v>242</v>
      </c>
      <c r="B27" s="6">
        <v>0</v>
      </c>
      <c r="C27" s="102">
        <v>0</v>
      </c>
      <c r="D27" s="102">
        <v>0</v>
      </c>
      <c r="E27" s="6">
        <v>0</v>
      </c>
      <c r="F27" s="108"/>
      <c r="G27" s="6">
        <v>315.32</v>
      </c>
      <c r="H27" s="102">
        <v>66.554000000000002</v>
      </c>
      <c r="I27" s="102">
        <v>4.8099999999999996</v>
      </c>
      <c r="J27" s="102">
        <v>63.563000000000002</v>
      </c>
      <c r="K27" s="6">
        <v>180.393</v>
      </c>
    </row>
    <row r="28" spans="1:11" ht="16.5" customHeight="1" x14ac:dyDescent="0.3">
      <c r="A28" s="46" t="s">
        <v>243</v>
      </c>
      <c r="B28" s="100">
        <v>0</v>
      </c>
      <c r="C28" s="94">
        <v>0</v>
      </c>
      <c r="D28" s="94">
        <v>0</v>
      </c>
      <c r="E28" s="100">
        <v>0</v>
      </c>
      <c r="F28" s="108"/>
      <c r="G28" s="100">
        <v>117.79562794</v>
      </c>
      <c r="H28" s="94">
        <v>0</v>
      </c>
      <c r="I28" s="94">
        <v>0</v>
      </c>
      <c r="J28" s="94">
        <v>117.79562794</v>
      </c>
      <c r="K28" s="100">
        <v>0</v>
      </c>
    </row>
    <row r="29" spans="1:11" ht="16.5" customHeight="1" x14ac:dyDescent="0.3">
      <c r="A29" s="46" t="s">
        <v>244</v>
      </c>
      <c r="B29" s="6">
        <v>0</v>
      </c>
      <c r="C29" s="102">
        <v>0</v>
      </c>
      <c r="D29" s="102">
        <v>0</v>
      </c>
      <c r="E29" s="6">
        <v>0</v>
      </c>
      <c r="F29" s="108"/>
      <c r="G29" s="6">
        <v>0</v>
      </c>
      <c r="H29" s="102">
        <v>0</v>
      </c>
      <c r="I29" s="102">
        <v>0</v>
      </c>
      <c r="J29" s="102">
        <v>0</v>
      </c>
      <c r="K29" s="6">
        <v>0</v>
      </c>
    </row>
    <row r="30" spans="1:11" ht="16.5" customHeight="1" x14ac:dyDescent="0.3">
      <c r="A30" s="46" t="s">
        <v>245</v>
      </c>
      <c r="B30" s="100">
        <v>0</v>
      </c>
      <c r="C30" s="94">
        <v>0</v>
      </c>
      <c r="D30" s="94">
        <v>0</v>
      </c>
      <c r="E30" s="100">
        <v>0</v>
      </c>
      <c r="F30" s="108"/>
      <c r="G30" s="100">
        <v>0</v>
      </c>
      <c r="H30" s="94">
        <v>0</v>
      </c>
      <c r="I30" s="94">
        <v>0</v>
      </c>
      <c r="J30" s="94">
        <v>0</v>
      </c>
      <c r="K30" s="100">
        <v>0</v>
      </c>
    </row>
    <row r="31" spans="1:11" ht="16.5" customHeight="1" x14ac:dyDescent="0.3">
      <c r="A31" s="46" t="s">
        <v>246</v>
      </c>
      <c r="B31" s="6">
        <v>0</v>
      </c>
      <c r="C31" s="102">
        <v>0</v>
      </c>
      <c r="D31" s="102">
        <v>0</v>
      </c>
      <c r="E31" s="6">
        <v>0</v>
      </c>
      <c r="F31" s="108"/>
      <c r="G31" s="6">
        <v>6.5677000000000003</v>
      </c>
      <c r="H31" s="102">
        <v>6.5667</v>
      </c>
      <c r="I31" s="102">
        <v>0</v>
      </c>
      <c r="J31" s="102">
        <v>0</v>
      </c>
      <c r="K31" s="6">
        <v>0</v>
      </c>
    </row>
    <row r="32" spans="1:11" ht="16.5" customHeight="1" x14ac:dyDescent="0.3">
      <c r="A32" s="46" t="s">
        <v>247</v>
      </c>
      <c r="B32" s="100">
        <v>30</v>
      </c>
      <c r="C32" s="94">
        <v>30</v>
      </c>
      <c r="D32" s="94">
        <v>0</v>
      </c>
      <c r="E32" s="100">
        <v>0</v>
      </c>
      <c r="F32" s="108"/>
      <c r="G32" s="100">
        <v>0</v>
      </c>
      <c r="H32" s="94">
        <v>0</v>
      </c>
      <c r="I32" s="94">
        <v>0</v>
      </c>
      <c r="J32" s="94">
        <v>0</v>
      </c>
      <c r="K32" s="100">
        <v>0</v>
      </c>
    </row>
    <row r="33" spans="1:12" ht="16.5" customHeight="1" x14ac:dyDescent="0.3">
      <c r="A33" s="46" t="s">
        <v>248</v>
      </c>
      <c r="B33" s="6">
        <v>3517</v>
      </c>
      <c r="C33" s="102">
        <v>3517</v>
      </c>
      <c r="D33" s="102">
        <v>0</v>
      </c>
      <c r="E33" s="6">
        <v>0</v>
      </c>
      <c r="F33" s="108"/>
      <c r="G33" s="6">
        <v>12038</v>
      </c>
      <c r="H33" s="102">
        <v>2690</v>
      </c>
      <c r="I33" s="102">
        <v>4275</v>
      </c>
      <c r="J33" s="102">
        <v>5073</v>
      </c>
      <c r="K33" s="6">
        <v>0</v>
      </c>
    </row>
    <row r="34" spans="1:12" ht="16.5" customHeight="1" x14ac:dyDescent="0.3">
      <c r="A34" s="46" t="s">
        <v>249</v>
      </c>
      <c r="B34" s="100">
        <v>491.709989703465</v>
      </c>
      <c r="C34" s="94">
        <v>209.49475470346499</v>
      </c>
      <c r="D34" s="94">
        <v>0</v>
      </c>
      <c r="E34" s="100">
        <v>282.21523500000001</v>
      </c>
      <c r="F34" s="108"/>
      <c r="G34" s="100">
        <v>1143.26135271935</v>
      </c>
      <c r="H34" s="94">
        <v>54.104794409428997</v>
      </c>
      <c r="I34" s="94">
        <v>855.331740482638</v>
      </c>
      <c r="J34" s="94">
        <v>148.225201947285</v>
      </c>
      <c r="K34" s="100">
        <v>85.599615880000002</v>
      </c>
    </row>
    <row r="35" spans="1:12" ht="16.5" customHeight="1" x14ac:dyDescent="0.3">
      <c r="A35" s="46" t="s">
        <v>250</v>
      </c>
      <c r="B35" s="6">
        <v>0</v>
      </c>
      <c r="C35" s="102">
        <v>0</v>
      </c>
      <c r="D35" s="102">
        <v>0</v>
      </c>
      <c r="E35" s="6">
        <v>0</v>
      </c>
      <c r="F35" s="108"/>
      <c r="G35" s="6">
        <v>0</v>
      </c>
      <c r="H35" s="102">
        <v>0</v>
      </c>
      <c r="I35" s="102">
        <v>0</v>
      </c>
      <c r="J35" s="102">
        <v>0</v>
      </c>
      <c r="K35" s="6">
        <v>0</v>
      </c>
    </row>
    <row r="36" spans="1:12" ht="16.5" customHeight="1" x14ac:dyDescent="0.3">
      <c r="A36" s="46" t="s">
        <v>251</v>
      </c>
      <c r="B36" s="100">
        <v>0</v>
      </c>
      <c r="C36" s="94">
        <v>0</v>
      </c>
      <c r="D36" s="94">
        <v>0</v>
      </c>
      <c r="E36" s="100">
        <v>0</v>
      </c>
      <c r="F36" s="108"/>
      <c r="G36" s="100">
        <v>1621.9254000000001</v>
      </c>
      <c r="H36" s="94">
        <v>414.22210000000001</v>
      </c>
      <c r="I36" s="94">
        <v>155.77770000000001</v>
      </c>
      <c r="J36" s="94">
        <v>706.13469999999995</v>
      </c>
      <c r="K36" s="100">
        <v>345.79090000000002</v>
      </c>
      <c r="L36" s="6"/>
    </row>
    <row r="37" spans="1:12" ht="16.5" customHeight="1" x14ac:dyDescent="0.3">
      <c r="A37" s="6"/>
      <c r="B37" s="58"/>
      <c r="C37" s="58"/>
      <c r="D37" s="58"/>
      <c r="E37" s="58"/>
      <c r="F37" s="35"/>
      <c r="G37" s="58"/>
      <c r="H37" s="58"/>
      <c r="I37" s="58"/>
      <c r="J37" s="58"/>
      <c r="K37" s="58"/>
      <c r="L37" s="35"/>
    </row>
    <row r="38" spans="1:12" ht="16.5" customHeight="1" x14ac:dyDescent="0.3">
      <c r="A38" s="6"/>
      <c r="B38" s="6"/>
      <c r="C38" s="6"/>
      <c r="D38" s="6"/>
      <c r="E38" s="6"/>
      <c r="G38" s="6"/>
      <c r="H38" s="6"/>
      <c r="I38" s="6"/>
      <c r="J38" s="6"/>
      <c r="K38" s="6"/>
    </row>
  </sheetData>
  <sheetProtection algorithmName="SHA-512" hashValue="RZp2Utr70zFm0XehuAcGBU/pzDzxHnOMCa7tyLdayUPy2nzjpxCVbLkeO4dyN0/GHjoBbCo0T5VMNKfToTYIfQ==" saltValue="Om+VCSMrsYUNDmgAbaR8tQ==" spinCount="100000" sheet="1" objects="1" scenarios="1"/>
  <mergeCells count="1">
    <mergeCell ref="A1:B1"/>
  </mergeCells>
  <conditionalFormatting sqref="B8:K36">
    <cfRule type="cellIs" dxfId="88" priority="3" operator="between">
      <formula>0</formula>
      <formula>0.1</formula>
    </cfRule>
    <cfRule type="cellIs" dxfId="87" priority="4" operator="lessThan">
      <formula>0</formula>
    </cfRule>
    <cfRule type="cellIs" dxfId="86" priority="5" operator="greaterThanOrEqual">
      <formula>0.1</formula>
    </cfRule>
  </conditionalFormatting>
  <conditionalFormatting sqref="A1:XFD7 A37:XFD1048576 B8:XFD36">
    <cfRule type="cellIs" dxfId="85" priority="2" operator="between">
      <formula>-0.1</formula>
      <formula>0</formula>
    </cfRule>
  </conditionalFormatting>
  <conditionalFormatting sqref="A8:A36">
    <cfRule type="cellIs" dxfId="84" priority="1" operator="between">
      <formula>-0.1</formula>
      <formula>0</formula>
    </cfRule>
  </conditionalFormatting>
  <pageMargins left="0.7" right="0.7" top="0.75" bottom="0.75" header="0.3" footer="0.3"/>
  <pageSetup paperSize="9" scale="7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1">
    <pageSetUpPr fitToPage="1"/>
  </sheetPr>
  <dimension ref="A1:L37"/>
  <sheetViews>
    <sheetView showGridLines="0" showZeros="0" zoomScale="85" zoomScaleNormal="85" workbookViewId="0">
      <selection activeCell="A77" sqref="A77"/>
    </sheetView>
  </sheetViews>
  <sheetFormatPr defaultColWidth="16.7109375" defaultRowHeight="16.5" customHeight="1" x14ac:dyDescent="0.25"/>
  <cols>
    <col min="1" max="3" width="16.7109375" style="41"/>
    <col min="4" max="4" width="16.7109375" style="41" customWidth="1"/>
    <col min="5" max="5" width="1.140625" style="57" customWidth="1"/>
    <col min="6" max="8" width="16.7109375" style="41"/>
    <col min="9" max="9" width="1.140625" style="41" customWidth="1"/>
    <col min="10" max="16384" width="16.7109375" style="41"/>
  </cols>
  <sheetData>
    <row r="1" spans="1:12" ht="16.5" customHeight="1" x14ac:dyDescent="0.3">
      <c r="A1" s="168" t="str">
        <f>'Table of Contents'!B9</f>
        <v>Table 1.3</v>
      </c>
      <c r="B1" s="168"/>
      <c r="C1" s="59"/>
      <c r="D1" s="1"/>
      <c r="F1" s="1"/>
      <c r="G1" s="1"/>
      <c r="H1" s="1"/>
      <c r="J1" s="1"/>
      <c r="K1" s="1"/>
      <c r="L1" s="1"/>
    </row>
    <row r="2" spans="1:12" ht="16.5" customHeight="1" x14ac:dyDescent="0.3">
      <c r="A2" s="4" t="str">
        <f>'Table of Contents'!A9&amp;", "&amp;'Table of Contents'!A3</f>
        <v>Total Net Assets, Net Sales and Number of Funds of Funds, 2017:Q2</v>
      </c>
      <c r="B2" s="1"/>
      <c r="C2" s="60"/>
      <c r="D2" s="1"/>
      <c r="F2" s="1"/>
      <c r="G2" s="1"/>
      <c r="H2" s="1"/>
      <c r="J2" s="1"/>
      <c r="K2" s="1"/>
      <c r="L2" s="1"/>
    </row>
    <row r="3" spans="1:12" ht="16.5" customHeight="1" x14ac:dyDescent="0.3">
      <c r="A3" s="2" t="s">
        <v>76</v>
      </c>
      <c r="B3" s="1"/>
      <c r="C3" s="60"/>
      <c r="D3" s="1"/>
      <c r="F3" s="1"/>
      <c r="G3" s="1"/>
      <c r="H3" s="1"/>
      <c r="J3" s="1"/>
      <c r="K3" s="1"/>
      <c r="L3" s="1"/>
    </row>
    <row r="4" spans="1:12" ht="16.5" customHeight="1" x14ac:dyDescent="0.3">
      <c r="A4" s="2"/>
      <c r="B4" s="1"/>
      <c r="C4" s="60"/>
      <c r="D4" s="1"/>
      <c r="F4" s="1"/>
      <c r="G4" s="1"/>
      <c r="H4" s="1"/>
      <c r="J4" s="1"/>
      <c r="K4" s="1"/>
      <c r="L4" s="1"/>
    </row>
    <row r="5" spans="1:12" ht="16.5" customHeight="1" x14ac:dyDescent="0.3">
      <c r="A5" s="38"/>
      <c r="B5" s="38"/>
      <c r="C5" s="38"/>
      <c r="D5" s="38"/>
      <c r="F5" s="38"/>
      <c r="G5" s="38"/>
      <c r="H5" s="38"/>
      <c r="J5" s="38"/>
      <c r="K5" s="38"/>
      <c r="L5" s="38"/>
    </row>
    <row r="6" spans="1:12" ht="16.5" customHeight="1" x14ac:dyDescent="0.3">
      <c r="A6" s="38"/>
      <c r="B6" s="51" t="s">
        <v>219</v>
      </c>
      <c r="C6" s="61"/>
      <c r="D6" s="61"/>
      <c r="F6" s="51" t="s">
        <v>218</v>
      </c>
      <c r="G6" s="61"/>
      <c r="H6" s="61"/>
      <c r="J6" s="51" t="s">
        <v>217</v>
      </c>
      <c r="K6" s="61"/>
      <c r="L6" s="61"/>
    </row>
    <row r="7" spans="1:12" ht="16.5" customHeight="1" thickBot="1" x14ac:dyDescent="0.35">
      <c r="A7" s="38"/>
      <c r="B7" s="158" t="s">
        <v>80</v>
      </c>
      <c r="C7" s="159" t="s">
        <v>73</v>
      </c>
      <c r="D7" s="159" t="s">
        <v>75</v>
      </c>
      <c r="F7" s="158" t="s">
        <v>80</v>
      </c>
      <c r="G7" s="159" t="s">
        <v>73</v>
      </c>
      <c r="H7" s="159" t="s">
        <v>75</v>
      </c>
      <c r="J7" s="158" t="s">
        <v>80</v>
      </c>
      <c r="K7" s="159" t="s">
        <v>73</v>
      </c>
      <c r="L7" s="159" t="s">
        <v>75</v>
      </c>
    </row>
    <row r="8" spans="1:12" ht="16.5" customHeight="1" x14ac:dyDescent="0.3">
      <c r="A8" s="46" t="s">
        <v>223</v>
      </c>
      <c r="B8" s="156">
        <v>31844.542999999998</v>
      </c>
      <c r="C8" s="157">
        <v>15407.19</v>
      </c>
      <c r="D8" s="156">
        <v>16437.352999999999</v>
      </c>
      <c r="E8" s="108"/>
      <c r="F8" s="156">
        <v>102.158</v>
      </c>
      <c r="G8" s="157">
        <v>134.709</v>
      </c>
      <c r="H8" s="156">
        <v>-32.551000000000002</v>
      </c>
      <c r="I8" s="155"/>
      <c r="J8" s="156">
        <v>452</v>
      </c>
      <c r="K8" s="157">
        <v>223</v>
      </c>
      <c r="L8" s="156">
        <v>229</v>
      </c>
    </row>
    <row r="9" spans="1:12" ht="16.5" customHeight="1" x14ac:dyDescent="0.3">
      <c r="A9" s="46" t="s">
        <v>224</v>
      </c>
      <c r="B9" s="122">
        <v>50281.141806323998</v>
      </c>
      <c r="C9" s="123">
        <v>33219.584101184002</v>
      </c>
      <c r="D9" s="122">
        <v>17061.55770514</v>
      </c>
      <c r="E9" s="108"/>
      <c r="F9" s="122">
        <v>0</v>
      </c>
      <c r="G9" s="123">
        <v>0</v>
      </c>
      <c r="H9" s="122">
        <v>0</v>
      </c>
      <c r="I9" s="101"/>
      <c r="J9" s="122">
        <v>203</v>
      </c>
      <c r="K9" s="123">
        <v>135</v>
      </c>
      <c r="L9" s="122">
        <v>68</v>
      </c>
    </row>
    <row r="10" spans="1:12" ht="16.5" customHeight="1" x14ac:dyDescent="0.3">
      <c r="A10" s="46" t="s">
        <v>225</v>
      </c>
      <c r="B10" s="156">
        <v>2.96</v>
      </c>
      <c r="C10" s="157">
        <v>2.96</v>
      </c>
      <c r="D10" s="156">
        <v>0</v>
      </c>
      <c r="E10" s="108"/>
      <c r="F10" s="156">
        <v>0</v>
      </c>
      <c r="G10" s="157">
        <v>0</v>
      </c>
      <c r="H10" s="156">
        <v>0</v>
      </c>
      <c r="I10" s="155"/>
      <c r="J10" s="156">
        <v>1</v>
      </c>
      <c r="K10" s="157">
        <v>1</v>
      </c>
      <c r="L10" s="156">
        <v>0</v>
      </c>
    </row>
    <row r="11" spans="1:12" ht="16.5" customHeight="1" x14ac:dyDescent="0.3">
      <c r="A11" s="46" t="s">
        <v>226</v>
      </c>
      <c r="B11" s="122">
        <v>0</v>
      </c>
      <c r="C11" s="123">
        <v>0</v>
      </c>
      <c r="D11" s="122">
        <v>0</v>
      </c>
      <c r="E11" s="108"/>
      <c r="F11" s="122">
        <v>0</v>
      </c>
      <c r="G11" s="123">
        <v>0</v>
      </c>
      <c r="H11" s="122">
        <v>0</v>
      </c>
      <c r="I11" s="101"/>
      <c r="J11" s="122">
        <v>0</v>
      </c>
      <c r="K11" s="123">
        <v>0</v>
      </c>
      <c r="L11" s="122">
        <v>0</v>
      </c>
    </row>
    <row r="12" spans="1:12" ht="16.5" customHeight="1" x14ac:dyDescent="0.3">
      <c r="A12" s="46" t="s">
        <v>227</v>
      </c>
      <c r="B12" s="156">
        <v>0</v>
      </c>
      <c r="C12" s="157">
        <v>0</v>
      </c>
      <c r="D12" s="156">
        <v>0</v>
      </c>
      <c r="E12" s="108"/>
      <c r="F12" s="156">
        <v>0</v>
      </c>
      <c r="G12" s="157">
        <v>0</v>
      </c>
      <c r="H12" s="156">
        <v>0</v>
      </c>
      <c r="I12" s="155"/>
      <c r="J12" s="156">
        <v>0</v>
      </c>
      <c r="K12" s="157">
        <v>0</v>
      </c>
      <c r="L12" s="156">
        <v>0</v>
      </c>
    </row>
    <row r="13" spans="1:12" ht="16.5" customHeight="1" x14ac:dyDescent="0.3">
      <c r="A13" s="46" t="s">
        <v>228</v>
      </c>
      <c r="B13" s="122">
        <v>897.6</v>
      </c>
      <c r="C13" s="123">
        <v>897.6</v>
      </c>
      <c r="D13" s="122">
        <v>0</v>
      </c>
      <c r="E13" s="108"/>
      <c r="F13" s="122">
        <v>61.86</v>
      </c>
      <c r="G13" s="123">
        <v>61.86</v>
      </c>
      <c r="H13" s="122">
        <v>0</v>
      </c>
      <c r="I13" s="101"/>
      <c r="J13" s="122">
        <v>17</v>
      </c>
      <c r="K13" s="123">
        <v>17</v>
      </c>
      <c r="L13" s="122">
        <v>0</v>
      </c>
    </row>
    <row r="14" spans="1:12" ht="16.5" customHeight="1" x14ac:dyDescent="0.3">
      <c r="A14" s="46" t="s">
        <v>229</v>
      </c>
      <c r="B14" s="156">
        <v>30377.27</v>
      </c>
      <c r="C14" s="157">
        <v>9995.98</v>
      </c>
      <c r="D14" s="156">
        <v>20381.29</v>
      </c>
      <c r="E14" s="108"/>
      <c r="F14" s="156">
        <v>5278.53</v>
      </c>
      <c r="G14" s="157">
        <v>1214.4100000000001</v>
      </c>
      <c r="H14" s="156">
        <v>4064.12</v>
      </c>
      <c r="I14" s="155"/>
      <c r="J14" s="156">
        <v>125</v>
      </c>
      <c r="K14" s="157">
        <v>55</v>
      </c>
      <c r="L14" s="156">
        <v>70</v>
      </c>
    </row>
    <row r="15" spans="1:12" ht="16.5" customHeight="1" x14ac:dyDescent="0.3">
      <c r="A15" s="46" t="s">
        <v>230</v>
      </c>
      <c r="B15" s="122">
        <v>18294.158305000001</v>
      </c>
      <c r="C15" s="123">
        <v>12150.262570000001</v>
      </c>
      <c r="D15" s="122">
        <v>6143.8957350000001</v>
      </c>
      <c r="E15" s="108"/>
      <c r="F15" s="122">
        <v>107.0432565</v>
      </c>
      <c r="G15" s="123">
        <v>143.6989887</v>
      </c>
      <c r="H15" s="122">
        <v>-36.655732200000003</v>
      </c>
      <c r="I15" s="101"/>
      <c r="J15" s="122">
        <v>86</v>
      </c>
      <c r="K15" s="123">
        <v>57</v>
      </c>
      <c r="L15" s="122">
        <v>29</v>
      </c>
    </row>
    <row r="16" spans="1:12" ht="16.5" customHeight="1" x14ac:dyDescent="0.3">
      <c r="A16" s="46" t="s">
        <v>231</v>
      </c>
      <c r="B16" s="156">
        <v>0</v>
      </c>
      <c r="C16" s="157">
        <v>0</v>
      </c>
      <c r="D16" s="156">
        <v>0</v>
      </c>
      <c r="E16" s="108"/>
      <c r="F16" s="156">
        <v>0</v>
      </c>
      <c r="G16" s="157">
        <v>0</v>
      </c>
      <c r="H16" s="156">
        <v>0</v>
      </c>
      <c r="I16" s="155"/>
      <c r="J16" s="156">
        <v>0</v>
      </c>
      <c r="K16" s="157">
        <v>0</v>
      </c>
      <c r="L16" s="156">
        <v>0</v>
      </c>
    </row>
    <row r="17" spans="1:12" ht="16.5" customHeight="1" x14ac:dyDescent="0.3">
      <c r="A17" s="46" t="s">
        <v>232</v>
      </c>
      <c r="B17" s="122">
        <v>97891.323000000004</v>
      </c>
      <c r="C17" s="123">
        <v>23009.152999999998</v>
      </c>
      <c r="D17" s="122">
        <v>74882.17</v>
      </c>
      <c r="E17" s="108"/>
      <c r="F17" s="122">
        <v>2320.904</v>
      </c>
      <c r="G17" s="123">
        <v>533.69399999999996</v>
      </c>
      <c r="H17" s="122">
        <v>1787.21</v>
      </c>
      <c r="I17" s="101"/>
      <c r="J17" s="122">
        <v>311</v>
      </c>
      <c r="K17" s="123">
        <v>144</v>
      </c>
      <c r="L17" s="122">
        <v>167</v>
      </c>
    </row>
    <row r="18" spans="1:12" ht="16.5" customHeight="1" x14ac:dyDescent="0.3">
      <c r="A18" s="46" t="s">
        <v>233</v>
      </c>
      <c r="B18" s="156">
        <v>453.87</v>
      </c>
      <c r="C18" s="157">
        <v>453.87</v>
      </c>
      <c r="D18" s="156">
        <v>0</v>
      </c>
      <c r="E18" s="108"/>
      <c r="F18" s="156">
        <v>12.821</v>
      </c>
      <c r="G18" s="157">
        <v>12.821</v>
      </c>
      <c r="H18" s="156">
        <v>0</v>
      </c>
      <c r="I18" s="155"/>
      <c r="J18" s="156">
        <v>23</v>
      </c>
      <c r="K18" s="157">
        <v>23</v>
      </c>
      <c r="L18" s="156">
        <v>0</v>
      </c>
    </row>
    <row r="19" spans="1:12" ht="16.5" customHeight="1" x14ac:dyDescent="0.3">
      <c r="A19" s="46" t="s">
        <v>234</v>
      </c>
      <c r="B19" s="122">
        <v>3547.8</v>
      </c>
      <c r="C19" s="123">
        <v>0</v>
      </c>
      <c r="D19" s="122">
        <v>3547.8</v>
      </c>
      <c r="E19" s="108"/>
      <c r="F19" s="122">
        <v>268.10000000000002</v>
      </c>
      <c r="G19" s="123">
        <v>0</v>
      </c>
      <c r="H19" s="122">
        <v>268.10000000000002</v>
      </c>
      <c r="I19" s="101"/>
      <c r="J19" s="122">
        <v>131</v>
      </c>
      <c r="K19" s="123">
        <v>0</v>
      </c>
      <c r="L19" s="122">
        <v>131</v>
      </c>
    </row>
    <row r="20" spans="1:12" ht="16.5" customHeight="1" x14ac:dyDescent="0.3">
      <c r="A20" s="46" t="s">
        <v>235</v>
      </c>
      <c r="B20" s="156">
        <v>0</v>
      </c>
      <c r="C20" s="157">
        <v>0</v>
      </c>
      <c r="D20" s="156">
        <v>0</v>
      </c>
      <c r="E20" s="108"/>
      <c r="F20" s="156">
        <v>0</v>
      </c>
      <c r="G20" s="157">
        <v>0</v>
      </c>
      <c r="H20" s="156">
        <v>0</v>
      </c>
      <c r="I20" s="155"/>
      <c r="J20" s="156">
        <v>0</v>
      </c>
      <c r="K20" s="157">
        <v>0</v>
      </c>
      <c r="L20" s="156">
        <v>0</v>
      </c>
    </row>
    <row r="21" spans="1:12" ht="16.5" customHeight="1" x14ac:dyDescent="0.3">
      <c r="A21" s="46" t="s">
        <v>236</v>
      </c>
      <c r="B21" s="122">
        <v>43587.19</v>
      </c>
      <c r="C21" s="123">
        <v>40415.96</v>
      </c>
      <c r="D21" s="122">
        <v>3171.23</v>
      </c>
      <c r="E21" s="108"/>
      <c r="F21" s="161">
        <v>-970.97</v>
      </c>
      <c r="G21" s="160">
        <v>-696.05</v>
      </c>
      <c r="H21" s="122">
        <v>-274.92</v>
      </c>
      <c r="I21" s="101"/>
      <c r="J21" s="122">
        <v>264</v>
      </c>
      <c r="K21" s="123">
        <v>221</v>
      </c>
      <c r="L21" s="122">
        <v>43</v>
      </c>
    </row>
    <row r="22" spans="1:12" ht="16.5" customHeight="1" x14ac:dyDescent="0.3">
      <c r="A22" s="46" t="s">
        <v>237</v>
      </c>
      <c r="B22" s="156">
        <v>836.2</v>
      </c>
      <c r="C22" s="157">
        <v>262.69</v>
      </c>
      <c r="D22" s="156">
        <v>573.51</v>
      </c>
      <c r="E22" s="108"/>
      <c r="F22" s="156">
        <v>9.15</v>
      </c>
      <c r="G22" s="157">
        <v>-5.67</v>
      </c>
      <c r="H22" s="156">
        <v>14.82</v>
      </c>
      <c r="I22" s="155"/>
      <c r="J22" s="156">
        <v>64</v>
      </c>
      <c r="K22" s="157">
        <v>41</v>
      </c>
      <c r="L22" s="156">
        <v>23</v>
      </c>
    </row>
    <row r="23" spans="1:12" ht="16.5" customHeight="1" x14ac:dyDescent="0.3">
      <c r="A23" s="46" t="s">
        <v>238</v>
      </c>
      <c r="B23" s="122">
        <v>241514</v>
      </c>
      <c r="C23" s="123">
        <v>139013</v>
      </c>
      <c r="D23" s="122">
        <v>102501</v>
      </c>
      <c r="E23" s="108"/>
      <c r="F23" s="122">
        <v>5675</v>
      </c>
      <c r="G23" s="123">
        <v>4129</v>
      </c>
      <c r="H23" s="122">
        <v>1546</v>
      </c>
      <c r="I23" s="101"/>
      <c r="J23" s="122">
        <v>2150</v>
      </c>
      <c r="K23" s="123">
        <v>996</v>
      </c>
      <c r="L23" s="122">
        <v>1154</v>
      </c>
    </row>
    <row r="24" spans="1:12" ht="16.5" customHeight="1" x14ac:dyDescent="0.3">
      <c r="A24" s="46" t="s">
        <v>239</v>
      </c>
      <c r="B24" s="156">
        <v>920.34349708254297</v>
      </c>
      <c r="C24" s="157">
        <v>3.4590000000000001</v>
      </c>
      <c r="D24" s="156">
        <v>916.88449708254302</v>
      </c>
      <c r="E24" s="108"/>
      <c r="F24" s="156">
        <v>32.895000000000003</v>
      </c>
      <c r="G24" s="157">
        <v>-4.2999999999999997E-2</v>
      </c>
      <c r="H24" s="156">
        <v>32.938000000000002</v>
      </c>
      <c r="I24" s="155"/>
      <c r="J24" s="156">
        <v>43</v>
      </c>
      <c r="K24" s="157">
        <v>1</v>
      </c>
      <c r="L24" s="156">
        <v>42</v>
      </c>
    </row>
    <row r="25" spans="1:12" ht="16.5" customHeight="1" x14ac:dyDescent="0.3">
      <c r="A25" s="46" t="s">
        <v>240</v>
      </c>
      <c r="B25" s="122">
        <v>129805</v>
      </c>
      <c r="C25" s="123">
        <v>2081</v>
      </c>
      <c r="D25" s="122">
        <v>127724</v>
      </c>
      <c r="E25" s="108"/>
      <c r="F25" s="122">
        <v>1205</v>
      </c>
      <c r="G25" s="123">
        <v>-274</v>
      </c>
      <c r="H25" s="122">
        <v>1479</v>
      </c>
      <c r="I25" s="101"/>
      <c r="J25" s="122">
        <v>417</v>
      </c>
      <c r="K25" s="123">
        <v>13</v>
      </c>
      <c r="L25" s="122">
        <v>404</v>
      </c>
    </row>
    <row r="26" spans="1:12" ht="16.5" customHeight="1" x14ac:dyDescent="0.3">
      <c r="A26" s="46" t="s">
        <v>241</v>
      </c>
      <c r="B26" s="156">
        <v>0</v>
      </c>
      <c r="C26" s="157">
        <v>0</v>
      </c>
      <c r="D26" s="156">
        <v>0</v>
      </c>
      <c r="E26" s="108"/>
      <c r="F26" s="156">
        <v>0</v>
      </c>
      <c r="G26" s="157">
        <v>0</v>
      </c>
      <c r="H26" s="156">
        <v>0</v>
      </c>
      <c r="I26" s="155"/>
      <c r="J26" s="156">
        <v>0</v>
      </c>
      <c r="K26" s="157">
        <v>0</v>
      </c>
      <c r="L26" s="156">
        <v>0</v>
      </c>
    </row>
    <row r="27" spans="1:12" ht="16.5" customHeight="1" x14ac:dyDescent="0.3">
      <c r="A27" s="46" t="s">
        <v>242</v>
      </c>
      <c r="B27" s="122">
        <v>1491.97</v>
      </c>
      <c r="C27" s="123">
        <v>264.97000000000003</v>
      </c>
      <c r="D27" s="122">
        <v>1227</v>
      </c>
      <c r="E27" s="108"/>
      <c r="F27" s="122">
        <v>55.469999999999992</v>
      </c>
      <c r="G27" s="123">
        <v>-14.38</v>
      </c>
      <c r="H27" s="122">
        <v>69.849999999999994</v>
      </c>
      <c r="I27" s="101"/>
      <c r="J27" s="122">
        <v>112</v>
      </c>
      <c r="K27" s="123">
        <v>26</v>
      </c>
      <c r="L27" s="122">
        <v>86</v>
      </c>
    </row>
    <row r="28" spans="1:12" ht="16.5" customHeight="1" x14ac:dyDescent="0.3">
      <c r="A28" s="46" t="s">
        <v>243</v>
      </c>
      <c r="B28" s="156">
        <v>2868.08211863</v>
      </c>
      <c r="C28" s="157">
        <v>2090.40820265</v>
      </c>
      <c r="D28" s="156">
        <v>777.67391597999995</v>
      </c>
      <c r="E28" s="108"/>
      <c r="F28" s="156">
        <v>133.42077449999999</v>
      </c>
      <c r="G28" s="157">
        <v>94.248965589999997</v>
      </c>
      <c r="H28" s="156">
        <v>39.171808910000003</v>
      </c>
      <c r="I28" s="155"/>
      <c r="J28" s="156">
        <v>37</v>
      </c>
      <c r="K28" s="157">
        <v>24</v>
      </c>
      <c r="L28" s="156">
        <v>13</v>
      </c>
    </row>
    <row r="29" spans="1:12" ht="16.5" customHeight="1" x14ac:dyDescent="0.3">
      <c r="A29" s="46" t="s">
        <v>244</v>
      </c>
      <c r="B29" s="122">
        <v>0</v>
      </c>
      <c r="C29" s="123">
        <v>0</v>
      </c>
      <c r="D29" s="122">
        <v>0</v>
      </c>
      <c r="E29" s="108"/>
      <c r="F29" s="122">
        <v>0</v>
      </c>
      <c r="G29" s="123">
        <v>0</v>
      </c>
      <c r="H29" s="122">
        <v>0</v>
      </c>
      <c r="I29" s="101"/>
      <c r="J29" s="122">
        <v>0</v>
      </c>
      <c r="K29" s="123">
        <v>0</v>
      </c>
      <c r="L29" s="122">
        <v>0</v>
      </c>
    </row>
    <row r="30" spans="1:12" ht="16.5" customHeight="1" x14ac:dyDescent="0.3">
      <c r="A30" s="46" t="s">
        <v>245</v>
      </c>
      <c r="B30" s="156">
        <v>0</v>
      </c>
      <c r="C30" s="157">
        <v>0</v>
      </c>
      <c r="D30" s="156">
        <v>0</v>
      </c>
      <c r="E30" s="108"/>
      <c r="F30" s="156">
        <v>0</v>
      </c>
      <c r="G30" s="157">
        <v>0</v>
      </c>
      <c r="H30" s="156">
        <v>0</v>
      </c>
      <c r="I30" s="155"/>
      <c r="J30" s="156">
        <v>0</v>
      </c>
      <c r="K30" s="157">
        <v>0</v>
      </c>
      <c r="L30" s="156">
        <v>0</v>
      </c>
    </row>
    <row r="31" spans="1:12" ht="16.5" customHeight="1" x14ac:dyDescent="0.3">
      <c r="A31" s="46" t="s">
        <v>246</v>
      </c>
      <c r="B31" s="122">
        <v>68.454599999999999</v>
      </c>
      <c r="C31" s="123">
        <v>68.454599999999999</v>
      </c>
      <c r="D31" s="122">
        <v>0</v>
      </c>
      <c r="E31" s="108"/>
      <c r="F31" s="122">
        <v>-1.1516999999999999</v>
      </c>
      <c r="G31" s="123">
        <v>-1.1516999999999999</v>
      </c>
      <c r="H31" s="122">
        <v>0</v>
      </c>
      <c r="I31" s="101"/>
      <c r="J31" s="122">
        <v>2</v>
      </c>
      <c r="K31" s="123">
        <v>2</v>
      </c>
      <c r="L31" s="122">
        <v>0</v>
      </c>
    </row>
    <row r="32" spans="1:12" ht="16.5" customHeight="1" x14ac:dyDescent="0.3">
      <c r="A32" s="46" t="s">
        <v>247</v>
      </c>
      <c r="B32" s="156">
        <v>0</v>
      </c>
      <c r="C32" s="157">
        <v>0</v>
      </c>
      <c r="D32" s="156">
        <v>0</v>
      </c>
      <c r="E32" s="108"/>
      <c r="F32" s="156">
        <v>0</v>
      </c>
      <c r="G32" s="157">
        <v>0</v>
      </c>
      <c r="H32" s="156">
        <v>0</v>
      </c>
      <c r="I32" s="155"/>
      <c r="J32" s="156">
        <v>0</v>
      </c>
      <c r="K32" s="157">
        <v>0</v>
      </c>
      <c r="L32" s="156">
        <v>0</v>
      </c>
    </row>
    <row r="33" spans="1:12" ht="16.5" customHeight="1" x14ac:dyDescent="0.3">
      <c r="A33" s="46" t="s">
        <v>248</v>
      </c>
      <c r="B33" s="122">
        <v>35181.85</v>
      </c>
      <c r="C33" s="123">
        <v>26682.71</v>
      </c>
      <c r="D33" s="122">
        <v>8499.14</v>
      </c>
      <c r="E33" s="108"/>
      <c r="F33" s="122">
        <v>791.08</v>
      </c>
      <c r="G33" s="123">
        <v>780.25</v>
      </c>
      <c r="H33" s="122">
        <v>10.83</v>
      </c>
      <c r="I33" s="101"/>
      <c r="J33" s="122">
        <v>110</v>
      </c>
      <c r="K33" s="123">
        <v>71</v>
      </c>
      <c r="L33" s="122">
        <v>39</v>
      </c>
    </row>
    <row r="34" spans="1:12" ht="16.5" customHeight="1" x14ac:dyDescent="0.3">
      <c r="A34" s="46" t="s">
        <v>249</v>
      </c>
      <c r="B34" s="156">
        <v>26532.560000000001</v>
      </c>
      <c r="C34" s="157">
        <v>17610.080000000002</v>
      </c>
      <c r="D34" s="156">
        <v>8922.48</v>
      </c>
      <c r="E34" s="108"/>
      <c r="F34" s="156">
        <v>281.26</v>
      </c>
      <c r="G34" s="157">
        <v>122.96</v>
      </c>
      <c r="H34" s="156">
        <v>158.30000000000001</v>
      </c>
      <c r="I34" s="155"/>
      <c r="J34" s="156">
        <v>72</v>
      </c>
      <c r="K34" s="157">
        <v>42</v>
      </c>
      <c r="L34" s="156">
        <v>30</v>
      </c>
    </row>
    <row r="35" spans="1:12" ht="16.5" customHeight="1" x14ac:dyDescent="0.3">
      <c r="A35" s="46" t="s">
        <v>250</v>
      </c>
      <c r="B35" s="122">
        <v>518.22</v>
      </c>
      <c r="C35" s="123">
        <v>259.11</v>
      </c>
      <c r="D35" s="122">
        <v>259.11</v>
      </c>
      <c r="E35" s="108"/>
      <c r="F35" s="122">
        <v>93.9</v>
      </c>
      <c r="G35" s="123">
        <v>46.95</v>
      </c>
      <c r="H35" s="122">
        <v>46.95</v>
      </c>
      <c r="I35" s="101"/>
      <c r="J35" s="122">
        <v>26</v>
      </c>
      <c r="K35" s="123">
        <v>13</v>
      </c>
      <c r="L35" s="122">
        <v>13</v>
      </c>
    </row>
    <row r="36" spans="1:12" ht="16.5" customHeight="1" x14ac:dyDescent="0.3">
      <c r="A36" s="46" t="s">
        <v>251</v>
      </c>
      <c r="B36" s="156">
        <v>163555.22</v>
      </c>
      <c r="C36" s="157">
        <v>44124.06</v>
      </c>
      <c r="D36" s="156">
        <v>119431.16</v>
      </c>
      <c r="E36" s="108"/>
      <c r="F36" s="156">
        <v>4463.17</v>
      </c>
      <c r="G36" s="157">
        <v>2441.15</v>
      </c>
      <c r="H36" s="156">
        <v>2022.02</v>
      </c>
      <c r="I36" s="155"/>
      <c r="J36" s="156">
        <v>497</v>
      </c>
      <c r="K36" s="157">
        <v>141</v>
      </c>
      <c r="L36" s="156">
        <v>356</v>
      </c>
    </row>
    <row r="37" spans="1:12" ht="16.5" customHeight="1" x14ac:dyDescent="0.3">
      <c r="A37" s="47" t="s">
        <v>77</v>
      </c>
      <c r="B37" s="125">
        <v>880469.75632703595</v>
      </c>
      <c r="C37" s="126">
        <v>368012.50147383398</v>
      </c>
      <c r="D37" s="125">
        <v>512457.25485320197</v>
      </c>
      <c r="E37" s="109"/>
      <c r="F37" s="125">
        <v>19919.640331000002</v>
      </c>
      <c r="G37" s="126">
        <v>8724.4572542900005</v>
      </c>
      <c r="H37" s="125">
        <v>11195.18307671</v>
      </c>
      <c r="I37" s="101"/>
      <c r="J37" s="125">
        <v>5143</v>
      </c>
      <c r="K37" s="126">
        <v>2246</v>
      </c>
      <c r="L37" s="125">
        <v>2897</v>
      </c>
    </row>
  </sheetData>
  <sheetProtection algorithmName="SHA-512" hashValue="xeycxQqmdeD+BNnH1Y48C/U2DZEg1cfW3kEvok7IZ03eMxV/GSvhpjRqbwPZM3PC5OP0g7KKy2ys3ZcpjJDQ8Q==" saltValue="c1hvSnktPXxLg0eksFnV8A==" spinCount="100000" sheet="1" objects="1" scenarios="1"/>
  <mergeCells count="1">
    <mergeCell ref="A1:B1"/>
  </mergeCells>
  <conditionalFormatting sqref="A1:XFD6 A38:XFD1048576 M7:XFD37 A7 E7 I7">
    <cfRule type="cellIs" dxfId="462" priority="49" operator="between">
      <formula>-0.1</formula>
      <formula>0</formula>
    </cfRule>
  </conditionalFormatting>
  <conditionalFormatting sqref="B7:D7">
    <cfRule type="cellIs" dxfId="461" priority="25" operator="between">
      <formula>-0.1</formula>
      <formula>0</formula>
    </cfRule>
  </conditionalFormatting>
  <conditionalFormatting sqref="F7:H7">
    <cfRule type="cellIs" dxfId="460" priority="24" operator="between">
      <formula>-0.1</formula>
      <formula>0</formula>
    </cfRule>
  </conditionalFormatting>
  <conditionalFormatting sqref="J7:L7">
    <cfRule type="cellIs" dxfId="459" priority="23" operator="between">
      <formula>-0.1</formula>
      <formula>0</formula>
    </cfRule>
  </conditionalFormatting>
  <conditionalFormatting sqref="F37:H37">
    <cfRule type="cellIs" dxfId="458" priority="10" operator="between">
      <formula>-0.1</formula>
      <formula>0</formula>
    </cfRule>
  </conditionalFormatting>
  <conditionalFormatting sqref="E37">
    <cfRule type="cellIs" dxfId="457" priority="19" operator="between">
      <formula>0</formula>
      <formula>0.1</formula>
    </cfRule>
    <cfRule type="cellIs" dxfId="456" priority="20" operator="lessThan">
      <formula>0</formula>
    </cfRule>
    <cfRule type="cellIs" dxfId="455" priority="21" operator="greaterThanOrEqual">
      <formula>0.1</formula>
    </cfRule>
  </conditionalFormatting>
  <conditionalFormatting sqref="E37 I37">
    <cfRule type="cellIs" dxfId="454" priority="18" operator="between">
      <formula>-0.1</formula>
      <formula>0</formula>
    </cfRule>
  </conditionalFormatting>
  <conditionalFormatting sqref="B37:D37">
    <cfRule type="cellIs" dxfId="453" priority="15" operator="between">
      <formula>0</formula>
      <formula>0.1</formula>
    </cfRule>
    <cfRule type="cellIs" dxfId="452" priority="16" operator="lessThan">
      <formula>0</formula>
    </cfRule>
    <cfRule type="cellIs" dxfId="451" priority="17" operator="greaterThanOrEqual">
      <formula>0.1</formula>
    </cfRule>
  </conditionalFormatting>
  <conditionalFormatting sqref="B37:D37">
    <cfRule type="cellIs" dxfId="450" priority="14" operator="between">
      <formula>-0.1</formula>
      <formula>0</formula>
    </cfRule>
  </conditionalFormatting>
  <conditionalFormatting sqref="F37:H37">
    <cfRule type="cellIs" dxfId="449" priority="11" operator="between">
      <formula>0</formula>
      <formula>0.1</formula>
    </cfRule>
    <cfRule type="cellIs" dxfId="448" priority="12" operator="lessThan">
      <formula>0</formula>
    </cfRule>
    <cfRule type="cellIs" dxfId="447" priority="13" operator="greaterThanOrEqual">
      <formula>0.1</formula>
    </cfRule>
  </conditionalFormatting>
  <conditionalFormatting sqref="B8:H9">
    <cfRule type="cellIs" dxfId="446" priority="7" operator="between">
      <formula>0</formula>
      <formula>0.1</formula>
    </cfRule>
    <cfRule type="cellIs" dxfId="445" priority="8" operator="lessThan">
      <formula>0</formula>
    </cfRule>
    <cfRule type="cellIs" dxfId="444" priority="9" operator="greaterThanOrEqual">
      <formula>0.1</formula>
    </cfRule>
  </conditionalFormatting>
  <conditionalFormatting sqref="B8:I9">
    <cfRule type="cellIs" dxfId="443" priority="6" operator="between">
      <formula>-0.1</formula>
      <formula>0</formula>
    </cfRule>
  </conditionalFormatting>
  <conditionalFormatting sqref="B10:H36">
    <cfRule type="cellIs" dxfId="442" priority="3" operator="between">
      <formula>0</formula>
      <formula>0.1</formula>
    </cfRule>
    <cfRule type="cellIs" dxfId="441" priority="4" operator="lessThan">
      <formula>0</formula>
    </cfRule>
    <cfRule type="cellIs" dxfId="440" priority="5" operator="greaterThanOrEqual">
      <formula>0.1</formula>
    </cfRule>
  </conditionalFormatting>
  <conditionalFormatting sqref="B10:I36">
    <cfRule type="cellIs" dxfId="439" priority="2" operator="between">
      <formula>-0.1</formula>
      <formula>0</formula>
    </cfRule>
  </conditionalFormatting>
  <conditionalFormatting sqref="A8:A37">
    <cfRule type="cellIs" dxfId="438" priority="1" operator="between">
      <formula>-0.1</formula>
      <formula>0</formula>
    </cfRule>
  </conditionalFormatting>
  <hyperlinks>
    <hyperlink ref="A1:B1" location="'Table 1.1'!A1" display="Table 1.1"/>
  </hyperlinks>
  <pageMargins left="0.7" right="0.7" top="0.75" bottom="0.75" header="0.3" footer="0.3"/>
  <pageSetup paperSize="9" scale="77" orientation="landscape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9">
    <pageSetUpPr fitToPage="1"/>
  </sheetPr>
  <dimension ref="A1:J36"/>
  <sheetViews>
    <sheetView showGridLines="0" showZeros="0" zoomScale="85" zoomScaleNormal="85" workbookViewId="0">
      <selection activeCell="A77" sqref="A77"/>
    </sheetView>
  </sheetViews>
  <sheetFormatPr defaultColWidth="16.7109375" defaultRowHeight="16.5" customHeight="1" x14ac:dyDescent="0.25"/>
  <cols>
    <col min="1" max="2" width="16.7109375" style="41"/>
    <col min="3" max="3" width="16.7109375" style="41" customWidth="1"/>
    <col min="4" max="16384" width="16.7109375" style="41"/>
  </cols>
  <sheetData>
    <row r="1" spans="1:10" ht="16.5" customHeight="1" x14ac:dyDescent="0.25">
      <c r="A1" s="168" t="str">
        <f>'Table of Contents'!C28</f>
        <v>Table 2.12</v>
      </c>
      <c r="B1" s="168"/>
      <c r="C1" s="40"/>
    </row>
    <row r="2" spans="1:10" ht="16.5" customHeight="1" x14ac:dyDescent="0.3">
      <c r="A2" s="4" t="str">
        <f>"AIF: "&amp;'Table of Contents'!A12&amp;", "&amp;'Table of Contents'!A3</f>
        <v>AIF: Total Net Assets , 2017:Q2</v>
      </c>
      <c r="B2" s="1"/>
      <c r="C2" s="42"/>
      <c r="D2" s="43"/>
    </row>
    <row r="3" spans="1:10" ht="16.5" customHeight="1" x14ac:dyDescent="0.3">
      <c r="A3" s="2" t="s">
        <v>82</v>
      </c>
      <c r="B3" s="1"/>
      <c r="C3" s="42"/>
    </row>
    <row r="4" spans="1:10" ht="16.5" customHeight="1" x14ac:dyDescent="0.25">
      <c r="A4" s="42"/>
      <c r="B4" s="42"/>
      <c r="C4" s="42"/>
    </row>
    <row r="5" spans="1:10" ht="16.5" customHeight="1" x14ac:dyDescent="0.25">
      <c r="A5" s="42"/>
      <c r="B5" s="42"/>
      <c r="C5" s="42"/>
    </row>
    <row r="6" spans="1:10" ht="16.5" customHeight="1" x14ac:dyDescent="0.3">
      <c r="A6" s="44"/>
      <c r="B6" s="51" t="s">
        <v>163</v>
      </c>
      <c r="C6" s="51"/>
      <c r="D6" s="51"/>
      <c r="E6" s="51"/>
      <c r="F6" s="51"/>
      <c r="G6" s="51"/>
      <c r="H6" s="51"/>
      <c r="I6" s="51"/>
      <c r="J6" s="51"/>
    </row>
    <row r="7" spans="1:10" ht="16.5" customHeight="1" x14ac:dyDescent="0.3">
      <c r="A7" s="38"/>
      <c r="B7" s="116" t="s">
        <v>80</v>
      </c>
      <c r="C7" s="117" t="s">
        <v>83</v>
      </c>
      <c r="D7" s="117" t="s">
        <v>86</v>
      </c>
      <c r="E7" s="117" t="s">
        <v>87</v>
      </c>
      <c r="F7" s="117" t="s">
        <v>142</v>
      </c>
      <c r="G7" s="117" t="s">
        <v>143</v>
      </c>
      <c r="H7" s="117" t="s">
        <v>81</v>
      </c>
      <c r="I7" s="117" t="s">
        <v>144</v>
      </c>
      <c r="J7" s="117" t="s">
        <v>85</v>
      </c>
    </row>
    <row r="8" spans="1:10" ht="16.5" customHeight="1" x14ac:dyDescent="0.3">
      <c r="A8" s="46" t="s">
        <v>223</v>
      </c>
      <c r="B8" s="113">
        <v>96024.959000000003</v>
      </c>
      <c r="C8" s="32">
        <v>9905.6479999999992</v>
      </c>
      <c r="D8" s="32">
        <v>28156.282999999999</v>
      </c>
      <c r="E8" s="32">
        <v>49582.52</v>
      </c>
      <c r="F8" s="32">
        <v>0</v>
      </c>
      <c r="G8" s="32">
        <v>565.35500000000002</v>
      </c>
      <c r="H8" s="32">
        <v>500.13900000000001</v>
      </c>
      <c r="I8" s="32">
        <v>7154.4359999999997</v>
      </c>
      <c r="J8" s="113">
        <v>160.578</v>
      </c>
    </row>
    <row r="9" spans="1:10" ht="16.5" customHeight="1" x14ac:dyDescent="0.3">
      <c r="A9" s="46" t="s">
        <v>224</v>
      </c>
      <c r="B9" s="114">
        <v>47150.311882855996</v>
      </c>
      <c r="C9" s="115">
        <v>1531.860473624</v>
      </c>
      <c r="D9" s="115">
        <v>6014.8552331399997</v>
      </c>
      <c r="E9" s="115">
        <v>14192.680700847999</v>
      </c>
      <c r="F9" s="115">
        <v>961.22777166000003</v>
      </c>
      <c r="G9" s="115">
        <v>5243.2251186120002</v>
      </c>
      <c r="H9" s="115">
        <v>0</v>
      </c>
      <c r="I9" s="115">
        <v>0</v>
      </c>
      <c r="J9" s="114">
        <v>19206.462584972</v>
      </c>
    </row>
    <row r="10" spans="1:10" ht="16.5" customHeight="1" x14ac:dyDescent="0.3">
      <c r="A10" s="46" t="s">
        <v>225</v>
      </c>
      <c r="B10" s="113">
        <v>16.897480999999999</v>
      </c>
      <c r="C10" s="32">
        <v>0</v>
      </c>
      <c r="D10" s="32">
        <v>0</v>
      </c>
      <c r="E10" s="32">
        <v>16.897480999999999</v>
      </c>
      <c r="F10" s="32">
        <v>0</v>
      </c>
      <c r="G10" s="32">
        <v>0</v>
      </c>
      <c r="H10" s="32">
        <v>0</v>
      </c>
      <c r="I10" s="32">
        <v>0</v>
      </c>
      <c r="J10" s="113">
        <v>0</v>
      </c>
    </row>
    <row r="11" spans="1:10" ht="16.5" customHeight="1" x14ac:dyDescent="0.3">
      <c r="A11" s="46" t="s">
        <v>226</v>
      </c>
      <c r="B11" s="114">
        <v>3201.1060000000002</v>
      </c>
      <c r="C11" s="115">
        <v>0</v>
      </c>
      <c r="D11" s="115">
        <v>0</v>
      </c>
      <c r="E11" s="115">
        <v>0</v>
      </c>
      <c r="F11" s="115">
        <v>0</v>
      </c>
      <c r="G11" s="115">
        <v>0</v>
      </c>
      <c r="H11" s="115">
        <v>0</v>
      </c>
      <c r="I11" s="115">
        <v>69.706000000000003</v>
      </c>
      <c r="J11" s="114">
        <v>3131.4</v>
      </c>
    </row>
    <row r="12" spans="1:10" ht="16.5" customHeight="1" x14ac:dyDescent="0.3">
      <c r="A12" s="46" t="s">
        <v>227</v>
      </c>
      <c r="B12" s="113">
        <v>2274</v>
      </c>
      <c r="C12" s="32">
        <v>1270</v>
      </c>
      <c r="D12" s="32">
        <v>82</v>
      </c>
      <c r="E12" s="32">
        <v>363</v>
      </c>
      <c r="F12" s="32">
        <v>0</v>
      </c>
      <c r="G12" s="32">
        <v>0</v>
      </c>
      <c r="H12" s="32">
        <v>0</v>
      </c>
      <c r="I12" s="32">
        <v>107</v>
      </c>
      <c r="J12" s="113">
        <v>452</v>
      </c>
    </row>
    <row r="13" spans="1:10" ht="16.5" customHeight="1" x14ac:dyDescent="0.3">
      <c r="A13" s="46" t="s">
        <v>228</v>
      </c>
      <c r="B13" s="114">
        <v>20848.667649999999</v>
      </c>
      <c r="C13" s="115">
        <v>0</v>
      </c>
      <c r="D13" s="115">
        <v>0</v>
      </c>
      <c r="E13" s="115">
        <v>0</v>
      </c>
      <c r="F13" s="115">
        <v>0</v>
      </c>
      <c r="G13" s="115">
        <v>0</v>
      </c>
      <c r="H13" s="115">
        <v>0</v>
      </c>
      <c r="I13" s="115">
        <v>20848.667649999999</v>
      </c>
      <c r="J13" s="114">
        <v>0</v>
      </c>
    </row>
    <row r="14" spans="1:10" ht="16.5" customHeight="1" x14ac:dyDescent="0.3">
      <c r="A14" s="46" t="s">
        <v>229</v>
      </c>
      <c r="B14" s="113">
        <v>1211847.6599999999</v>
      </c>
      <c r="C14" s="32">
        <v>491654.97700000001</v>
      </c>
      <c r="D14" s="32">
        <v>508992.17800000001</v>
      </c>
      <c r="E14" s="32">
        <v>172376.33799999999</v>
      </c>
      <c r="F14" s="32">
        <v>62.991</v>
      </c>
      <c r="G14" s="32">
        <v>0</v>
      </c>
      <c r="H14" s="32">
        <v>10434.103999999999</v>
      </c>
      <c r="I14" s="32">
        <v>0</v>
      </c>
      <c r="J14" s="113">
        <v>28327.072</v>
      </c>
    </row>
    <row r="15" spans="1:10" ht="16.5" customHeight="1" x14ac:dyDescent="0.3">
      <c r="A15" s="46" t="s">
        <v>230</v>
      </c>
      <c r="B15" s="114">
        <v>21554.767749999999</v>
      </c>
      <c r="C15" s="115">
        <v>3718.2310170000001</v>
      </c>
      <c r="D15" s="115">
        <v>5663.6362669999999</v>
      </c>
      <c r="E15" s="115">
        <v>8835.3027170000005</v>
      </c>
      <c r="F15" s="115">
        <v>274.96661419999998</v>
      </c>
      <c r="G15" s="115">
        <v>60.869120889999998</v>
      </c>
      <c r="H15" s="115">
        <v>0</v>
      </c>
      <c r="I15" s="115">
        <v>33.897254699999998</v>
      </c>
      <c r="J15" s="114">
        <v>2967.864763</v>
      </c>
    </row>
    <row r="16" spans="1:10" ht="16.5" customHeight="1" x14ac:dyDescent="0.3">
      <c r="A16" s="46" t="s">
        <v>231</v>
      </c>
      <c r="B16" s="113">
        <v>1020319</v>
      </c>
      <c r="C16" s="32">
        <v>95676</v>
      </c>
      <c r="D16" s="32">
        <v>138461</v>
      </c>
      <c r="E16" s="32">
        <v>180508</v>
      </c>
      <c r="F16" s="32">
        <v>44367</v>
      </c>
      <c r="G16" s="32">
        <v>21250</v>
      </c>
      <c r="H16" s="32">
        <v>0</v>
      </c>
      <c r="I16" s="32">
        <v>127000</v>
      </c>
      <c r="J16" s="113">
        <v>413057</v>
      </c>
    </row>
    <row r="17" spans="1:10" ht="16.5" customHeight="1" x14ac:dyDescent="0.3">
      <c r="A17" s="46" t="s">
        <v>232</v>
      </c>
      <c r="B17" s="114">
        <v>1616558.36</v>
      </c>
      <c r="C17" s="115">
        <v>103189.357</v>
      </c>
      <c r="D17" s="115">
        <v>392950.31800000003</v>
      </c>
      <c r="E17" s="115">
        <v>833710.88399999996</v>
      </c>
      <c r="F17" s="115">
        <v>5310.25</v>
      </c>
      <c r="G17" s="115">
        <v>0</v>
      </c>
      <c r="H17" s="115">
        <v>2142.9490000000001</v>
      </c>
      <c r="I17" s="115">
        <v>159779.345</v>
      </c>
      <c r="J17" s="114">
        <v>119475.257</v>
      </c>
    </row>
    <row r="18" spans="1:10" ht="16.5" customHeight="1" x14ac:dyDescent="0.3">
      <c r="A18" s="46" t="s">
        <v>233</v>
      </c>
      <c r="B18" s="113">
        <v>2766.2829999999999</v>
      </c>
      <c r="C18" s="32">
        <v>0</v>
      </c>
      <c r="D18" s="32">
        <v>0</v>
      </c>
      <c r="E18" s="32">
        <v>0</v>
      </c>
      <c r="F18" s="32">
        <v>0</v>
      </c>
      <c r="G18" s="32">
        <v>0</v>
      </c>
      <c r="H18" s="32">
        <v>0</v>
      </c>
      <c r="I18" s="32">
        <v>2746.681</v>
      </c>
      <c r="J18" s="113">
        <v>19.602</v>
      </c>
    </row>
    <row r="19" spans="1:10" ht="16.5" customHeight="1" x14ac:dyDescent="0.3">
      <c r="A19" s="46" t="s">
        <v>234</v>
      </c>
      <c r="B19" s="114">
        <v>5607938.2520645596</v>
      </c>
      <c r="C19" s="115">
        <v>353370.023575017</v>
      </c>
      <c r="D19" s="115">
        <v>1102145.3021149</v>
      </c>
      <c r="E19" s="115">
        <v>867948.21215684304</v>
      </c>
      <c r="F19" s="115">
        <v>809834.78253918805</v>
      </c>
      <c r="G19" s="115">
        <v>251074.12925421301</v>
      </c>
      <c r="H19" s="115">
        <v>1044585.46684638</v>
      </c>
      <c r="I19" s="115">
        <v>1012083.17760196</v>
      </c>
      <c r="J19" s="114">
        <v>166897.15797606201</v>
      </c>
    </row>
    <row r="20" spans="1:10" ht="16.5" customHeight="1" x14ac:dyDescent="0.3">
      <c r="A20" s="46" t="s">
        <v>235</v>
      </c>
      <c r="B20" s="113">
        <v>537479</v>
      </c>
      <c r="C20" s="32">
        <v>0</v>
      </c>
      <c r="D20" s="32">
        <v>0</v>
      </c>
      <c r="E20" s="32">
        <v>0</v>
      </c>
      <c r="F20" s="32">
        <v>4968</v>
      </c>
      <c r="G20" s="32">
        <v>0</v>
      </c>
      <c r="H20" s="32">
        <v>0</v>
      </c>
      <c r="I20" s="32">
        <v>12264</v>
      </c>
      <c r="J20" s="113">
        <v>520247</v>
      </c>
    </row>
    <row r="21" spans="1:10" ht="16.5" customHeight="1" x14ac:dyDescent="0.3">
      <c r="A21" s="46" t="s">
        <v>236</v>
      </c>
      <c r="B21" s="114">
        <v>64669.059999999903</v>
      </c>
      <c r="C21" s="115">
        <v>0</v>
      </c>
      <c r="D21" s="115">
        <v>0</v>
      </c>
      <c r="E21" s="115">
        <v>0</v>
      </c>
      <c r="F21" s="115">
        <v>0</v>
      </c>
      <c r="G21" s="115">
        <v>0</v>
      </c>
      <c r="H21" s="115">
        <v>458.71</v>
      </c>
      <c r="I21" s="115">
        <v>46560.749999999898</v>
      </c>
      <c r="J21" s="114">
        <v>17649.599999999999</v>
      </c>
    </row>
    <row r="22" spans="1:10" ht="16.5" customHeight="1" x14ac:dyDescent="0.3">
      <c r="A22" s="46" t="s">
        <v>237</v>
      </c>
      <c r="B22" s="113">
        <v>19086.580000000002</v>
      </c>
      <c r="C22" s="32">
        <v>1893.26</v>
      </c>
      <c r="D22" s="32">
        <v>1302.1099999999999</v>
      </c>
      <c r="E22" s="32">
        <v>10530.81</v>
      </c>
      <c r="F22" s="32">
        <v>0</v>
      </c>
      <c r="G22" s="32">
        <v>0</v>
      </c>
      <c r="H22" s="32">
        <v>132.16999999999999</v>
      </c>
      <c r="I22" s="32">
        <v>49.6</v>
      </c>
      <c r="J22" s="113">
        <v>5178.63</v>
      </c>
    </row>
    <row r="23" spans="1:10" ht="16.5" customHeight="1" x14ac:dyDescent="0.3">
      <c r="A23" s="46" t="s">
        <v>238</v>
      </c>
      <c r="B23" s="114">
        <v>655260</v>
      </c>
      <c r="C23" s="115">
        <v>62862</v>
      </c>
      <c r="D23" s="115">
        <v>111802</v>
      </c>
      <c r="E23" s="115">
        <v>178156</v>
      </c>
      <c r="F23" s="115">
        <v>20652</v>
      </c>
      <c r="G23" s="115">
        <v>0</v>
      </c>
      <c r="H23" s="115">
        <v>0</v>
      </c>
      <c r="I23" s="115">
        <v>54087</v>
      </c>
      <c r="J23" s="114">
        <v>227701</v>
      </c>
    </row>
    <row r="24" spans="1:10" ht="16.5" customHeight="1" x14ac:dyDescent="0.3">
      <c r="A24" s="46" t="s">
        <v>239</v>
      </c>
      <c r="B24" s="113">
        <v>7156.3730375780997</v>
      </c>
      <c r="C24" s="32">
        <v>1619.4419279399999</v>
      </c>
      <c r="D24" s="32">
        <v>672.48999813544106</v>
      </c>
      <c r="E24" s="32">
        <v>133.44210086000001</v>
      </c>
      <c r="F24" s="32">
        <v>0</v>
      </c>
      <c r="G24" s="32">
        <v>0</v>
      </c>
      <c r="H24" s="32">
        <v>15.6544161065364</v>
      </c>
      <c r="I24" s="32">
        <v>326.123898792543</v>
      </c>
      <c r="J24" s="113">
        <v>4389.2206957435801</v>
      </c>
    </row>
    <row r="25" spans="1:10" ht="16.5" customHeight="1" x14ac:dyDescent="0.3">
      <c r="A25" s="46" t="s">
        <v>240</v>
      </c>
      <c r="B25" s="114">
        <v>780260</v>
      </c>
      <c r="C25" s="115">
        <v>281595</v>
      </c>
      <c r="D25" s="115">
        <v>243674</v>
      </c>
      <c r="E25" s="115">
        <v>16015</v>
      </c>
      <c r="F25" s="115">
        <v>0</v>
      </c>
      <c r="G25" s="115">
        <v>0</v>
      </c>
      <c r="H25" s="115">
        <v>0</v>
      </c>
      <c r="I25" s="115">
        <v>101408</v>
      </c>
      <c r="J25" s="114">
        <v>137568</v>
      </c>
    </row>
    <row r="26" spans="1:10" ht="16.5" customHeight="1" x14ac:dyDescent="0.3">
      <c r="A26" s="46" t="s">
        <v>241</v>
      </c>
      <c r="B26" s="113">
        <v>0</v>
      </c>
      <c r="C26" s="32">
        <v>0</v>
      </c>
      <c r="D26" s="32">
        <v>0</v>
      </c>
      <c r="E26" s="32">
        <v>0</v>
      </c>
      <c r="F26" s="32">
        <v>0</v>
      </c>
      <c r="G26" s="32">
        <v>0</v>
      </c>
      <c r="H26" s="32">
        <v>0</v>
      </c>
      <c r="I26" s="32">
        <v>0</v>
      </c>
      <c r="J26" s="113">
        <v>0</v>
      </c>
    </row>
    <row r="27" spans="1:10" ht="16.5" customHeight="1" x14ac:dyDescent="0.3">
      <c r="A27" s="46" t="s">
        <v>242</v>
      </c>
      <c r="B27" s="114">
        <v>171764.31299999999</v>
      </c>
      <c r="C27" s="115">
        <v>8569.6509999999998</v>
      </c>
      <c r="D27" s="115">
        <v>20163.614000000001</v>
      </c>
      <c r="E27" s="115">
        <v>12957.553</v>
      </c>
      <c r="F27" s="115">
        <v>6943.7349999999997</v>
      </c>
      <c r="G27" s="115">
        <v>0</v>
      </c>
      <c r="H27" s="115">
        <v>10477.829</v>
      </c>
      <c r="I27" s="115">
        <v>2221.1280000000002</v>
      </c>
      <c r="J27" s="114">
        <v>110430.803</v>
      </c>
    </row>
    <row r="28" spans="1:10" ht="16.5" customHeight="1" x14ac:dyDescent="0.3">
      <c r="A28" s="46" t="s">
        <v>243</v>
      </c>
      <c r="B28" s="113">
        <v>14307.0650932754</v>
      </c>
      <c r="C28" s="32">
        <v>1.92641057</v>
      </c>
      <c r="D28" s="32">
        <v>38.561473049999996</v>
      </c>
      <c r="E28" s="32">
        <v>24.991601620000001</v>
      </c>
      <c r="F28" s="32">
        <v>625.94371115000001</v>
      </c>
      <c r="G28" s="32">
        <v>209.82613316000001</v>
      </c>
      <c r="H28" s="32">
        <v>16.278527140000001</v>
      </c>
      <c r="I28" s="32">
        <v>10690.78714543</v>
      </c>
      <c r="J28" s="113">
        <v>2698.7500911553998</v>
      </c>
    </row>
    <row r="29" spans="1:10" ht="16.5" customHeight="1" x14ac:dyDescent="0.3">
      <c r="A29" s="46" t="s">
        <v>244</v>
      </c>
      <c r="B29" s="114">
        <v>18857.580000000002</v>
      </c>
      <c r="C29" s="115">
        <v>104.5</v>
      </c>
      <c r="D29" s="115">
        <v>0</v>
      </c>
      <c r="E29" s="115">
        <v>92.5</v>
      </c>
      <c r="F29" s="115">
        <v>0</v>
      </c>
      <c r="G29" s="115">
        <v>0</v>
      </c>
      <c r="H29" s="115">
        <v>249.8</v>
      </c>
      <c r="I29" s="115">
        <v>0</v>
      </c>
      <c r="J29" s="114">
        <v>18410.78</v>
      </c>
    </row>
    <row r="30" spans="1:10" ht="16.5" customHeight="1" x14ac:dyDescent="0.3">
      <c r="A30" s="46" t="s">
        <v>245</v>
      </c>
      <c r="B30" s="113">
        <v>1588.1389999999999</v>
      </c>
      <c r="C30" s="32">
        <v>8.5229999999999997</v>
      </c>
      <c r="D30" s="32">
        <v>10.731</v>
      </c>
      <c r="E30" s="32">
        <v>318.28300000000002</v>
      </c>
      <c r="F30" s="32">
        <v>170.559</v>
      </c>
      <c r="G30" s="32">
        <v>0</v>
      </c>
      <c r="H30" s="32">
        <v>0</v>
      </c>
      <c r="I30" s="32">
        <v>1080.0429999999999</v>
      </c>
      <c r="J30" s="113">
        <v>0</v>
      </c>
    </row>
    <row r="31" spans="1:10" ht="16.5" customHeight="1" x14ac:dyDescent="0.3">
      <c r="A31" s="46" t="s">
        <v>246</v>
      </c>
      <c r="B31" s="114">
        <v>0</v>
      </c>
      <c r="C31" s="115">
        <v>0</v>
      </c>
      <c r="D31" s="115">
        <v>0</v>
      </c>
      <c r="E31" s="115">
        <v>0</v>
      </c>
      <c r="F31" s="115">
        <v>0</v>
      </c>
      <c r="G31" s="115">
        <v>0</v>
      </c>
      <c r="H31" s="115">
        <v>0</v>
      </c>
      <c r="I31" s="115">
        <v>0</v>
      </c>
      <c r="J31" s="114">
        <v>0</v>
      </c>
    </row>
    <row r="32" spans="1:10" ht="16.5" customHeight="1" x14ac:dyDescent="0.3">
      <c r="A32" s="46" t="s">
        <v>247</v>
      </c>
      <c r="B32" s="113">
        <v>73672</v>
      </c>
      <c r="C32" s="32">
        <v>6862</v>
      </c>
      <c r="D32" s="32">
        <v>18546</v>
      </c>
      <c r="E32" s="32">
        <v>24064</v>
      </c>
      <c r="F32" s="32">
        <v>0</v>
      </c>
      <c r="G32" s="32">
        <v>21542</v>
      </c>
      <c r="H32" s="32">
        <v>455</v>
      </c>
      <c r="I32" s="32">
        <v>361</v>
      </c>
      <c r="J32" s="113">
        <v>1842</v>
      </c>
    </row>
    <row r="33" spans="1:10" ht="16.5" customHeight="1" x14ac:dyDescent="0.3">
      <c r="A33" s="46" t="s">
        <v>248</v>
      </c>
      <c r="B33" s="114">
        <v>220015</v>
      </c>
      <c r="C33" s="115">
        <v>80599</v>
      </c>
      <c r="D33" s="115">
        <v>15651</v>
      </c>
      <c r="E33" s="115">
        <v>84017</v>
      </c>
      <c r="F33" s="115">
        <v>1469</v>
      </c>
      <c r="G33" s="115">
        <v>0</v>
      </c>
      <c r="H33" s="115">
        <v>12493</v>
      </c>
      <c r="I33" s="115">
        <v>0</v>
      </c>
      <c r="J33" s="114">
        <v>25786</v>
      </c>
    </row>
    <row r="34" spans="1:10" ht="16.5" customHeight="1" x14ac:dyDescent="0.3">
      <c r="A34" s="46" t="s">
        <v>249</v>
      </c>
      <c r="B34" s="113">
        <v>109556.339309562</v>
      </c>
      <c r="C34" s="32">
        <v>0</v>
      </c>
      <c r="D34" s="32">
        <v>0</v>
      </c>
      <c r="E34" s="32">
        <v>0</v>
      </c>
      <c r="F34" s="32">
        <v>0</v>
      </c>
      <c r="G34" s="32">
        <v>0</v>
      </c>
      <c r="H34" s="32">
        <v>0</v>
      </c>
      <c r="I34" s="32">
        <v>35799.545068312596</v>
      </c>
      <c r="J34" s="113">
        <v>73756.794241249401</v>
      </c>
    </row>
    <row r="35" spans="1:10" ht="16.5" customHeight="1" x14ac:dyDescent="0.3">
      <c r="A35" s="46" t="s">
        <v>250</v>
      </c>
      <c r="B35" s="114">
        <v>64681.691460950002</v>
      </c>
      <c r="C35" s="115">
        <v>0</v>
      </c>
      <c r="D35" s="115">
        <v>0</v>
      </c>
      <c r="E35" s="115">
        <v>0</v>
      </c>
      <c r="F35" s="115">
        <v>0</v>
      </c>
      <c r="G35" s="115">
        <v>0</v>
      </c>
      <c r="H35" s="115">
        <v>0</v>
      </c>
      <c r="I35" s="115">
        <v>62877.498348599998</v>
      </c>
      <c r="J35" s="114">
        <v>1804.1931123500001</v>
      </c>
    </row>
    <row r="36" spans="1:10" ht="16.5" customHeight="1" x14ac:dyDescent="0.3">
      <c r="A36" s="46" t="s">
        <v>251</v>
      </c>
      <c r="B36" s="113">
        <v>349834.72340000002</v>
      </c>
      <c r="C36" s="32">
        <v>44021.496599999999</v>
      </c>
      <c r="D36" s="32">
        <v>14540.9853</v>
      </c>
      <c r="E36" s="32">
        <v>87830.941800000001</v>
      </c>
      <c r="F36" s="32">
        <v>292.64690000000002</v>
      </c>
      <c r="G36" s="32">
        <v>169.2055</v>
      </c>
      <c r="H36" s="32">
        <v>2303.7321999999999</v>
      </c>
      <c r="I36" s="32">
        <v>21076.715100000001</v>
      </c>
      <c r="J36" s="113">
        <v>179599</v>
      </c>
    </row>
  </sheetData>
  <sheetProtection algorithmName="SHA-512" hashValue="6YFMuCbId9KwbZ4Ezj+WF11cFpUb3hD2rf0bxL7kpMadcvLWpigTDdXM21SflzJKfhyffpzYmmPNZjBMKf/J0Q==" saltValue="qFHwwdlzARF+2A9NFr3Tsw==" spinCount="100000" sheet="1" objects="1" scenarios="1"/>
  <mergeCells count="1">
    <mergeCell ref="A1:B1"/>
  </mergeCells>
  <conditionalFormatting sqref="B8:J36">
    <cfRule type="cellIs" dxfId="83" priority="3" operator="between">
      <formula>0</formula>
      <formula>0.1</formula>
    </cfRule>
    <cfRule type="cellIs" dxfId="82" priority="4" operator="lessThan">
      <formula>0</formula>
    </cfRule>
    <cfRule type="cellIs" dxfId="81" priority="5" operator="greaterThanOrEqual">
      <formula>0.1</formula>
    </cfRule>
  </conditionalFormatting>
  <conditionalFormatting sqref="A1:XFD7 A37:XFD1048576 B8:XFD36">
    <cfRule type="cellIs" dxfId="80" priority="2" operator="between">
      <formula>-0.1</formula>
      <formula>0</formula>
    </cfRule>
  </conditionalFormatting>
  <conditionalFormatting sqref="A8:A36">
    <cfRule type="cellIs" dxfId="79" priority="1" operator="between">
      <formula>-0.1</formula>
      <formula>0</formula>
    </cfRule>
  </conditionalFormatting>
  <pageMargins left="0.7" right="0.7" top="0.75" bottom="0.75" header="0.3" footer="0.3"/>
  <pageSetup paperSize="9" scale="78" orientation="landscape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0">
    <pageSetUpPr fitToPage="1"/>
  </sheetPr>
  <dimension ref="A1:M39"/>
  <sheetViews>
    <sheetView showGridLines="0" showZeros="0" zoomScale="85" zoomScaleNormal="85" workbookViewId="0">
      <selection activeCell="A77" sqref="A77"/>
    </sheetView>
  </sheetViews>
  <sheetFormatPr defaultColWidth="16.7109375" defaultRowHeight="16.5" customHeight="1" x14ac:dyDescent="0.3"/>
  <cols>
    <col min="1" max="10" width="16.7109375" style="1"/>
    <col min="11" max="11" width="1.140625" style="50" customWidth="1"/>
    <col min="12" max="16384" width="16.7109375" style="1"/>
  </cols>
  <sheetData>
    <row r="1" spans="1:13" ht="16.5" customHeight="1" x14ac:dyDescent="0.3">
      <c r="A1" s="168" t="str">
        <f>'Table of Contents'!C29</f>
        <v>Table 2.13</v>
      </c>
      <c r="B1" s="168"/>
      <c r="C1" s="6"/>
      <c r="D1" s="6"/>
      <c r="E1" s="6"/>
      <c r="F1" s="6"/>
      <c r="G1" s="6"/>
      <c r="H1" s="6"/>
      <c r="I1" s="6"/>
      <c r="J1" s="6"/>
    </row>
    <row r="2" spans="1:13" ht="16.5" customHeight="1" x14ac:dyDescent="0.3">
      <c r="A2" s="4" t="str">
        <f>"AIF: "&amp;'Table of Contents'!A29&amp;", "&amp;'Table of Contents'!A3</f>
        <v>AIF: Total Net Assets of Other Funds, 2017:Q2</v>
      </c>
      <c r="C2" s="6"/>
      <c r="D2" s="6"/>
      <c r="E2" s="6"/>
      <c r="F2" s="6"/>
      <c r="G2" s="6"/>
      <c r="H2" s="6"/>
      <c r="I2" s="6"/>
      <c r="J2" s="6"/>
    </row>
    <row r="3" spans="1:13" ht="16.5" customHeight="1" x14ac:dyDescent="0.3">
      <c r="A3" s="2" t="s">
        <v>82</v>
      </c>
      <c r="C3" s="6"/>
      <c r="D3" s="6"/>
      <c r="E3" s="6"/>
      <c r="F3" s="6"/>
      <c r="G3" s="6"/>
      <c r="H3" s="6"/>
      <c r="I3" s="6"/>
      <c r="J3" s="6"/>
    </row>
    <row r="4" spans="1:13" ht="16.5" customHeight="1" x14ac:dyDescent="0.3">
      <c r="A4" s="2"/>
      <c r="C4" s="6"/>
      <c r="D4" s="6"/>
      <c r="E4" s="6"/>
      <c r="F4" s="6"/>
      <c r="G4" s="6"/>
      <c r="H4" s="6"/>
      <c r="I4" s="6"/>
      <c r="J4" s="6"/>
    </row>
    <row r="5" spans="1:13" ht="16.5" customHeight="1" x14ac:dyDescent="0.3">
      <c r="A5" s="39"/>
      <c r="C5" s="39"/>
      <c r="D5" s="39"/>
      <c r="E5" s="39"/>
      <c r="F5" s="39"/>
      <c r="G5" s="39"/>
      <c r="H5" s="39"/>
      <c r="I5" s="39"/>
      <c r="J5" s="39"/>
    </row>
    <row r="6" spans="1:13" ht="16.5" customHeight="1" x14ac:dyDescent="0.3">
      <c r="A6" s="39"/>
      <c r="B6" s="51" t="s">
        <v>177</v>
      </c>
      <c r="C6" s="51"/>
      <c r="D6" s="51"/>
      <c r="E6" s="51"/>
      <c r="F6" s="51"/>
      <c r="G6" s="51"/>
      <c r="H6" s="51"/>
      <c r="I6" s="51"/>
      <c r="J6" s="51"/>
      <c r="L6" s="55" t="s">
        <v>98</v>
      </c>
      <c r="M6" s="51"/>
    </row>
    <row r="7" spans="1:13" ht="16.5" customHeight="1" x14ac:dyDescent="0.3">
      <c r="A7" s="39"/>
      <c r="B7" s="52" t="s">
        <v>80</v>
      </c>
      <c r="C7" s="49" t="s">
        <v>88</v>
      </c>
      <c r="D7" s="49" t="s">
        <v>89</v>
      </c>
      <c r="E7" s="49" t="s">
        <v>90</v>
      </c>
      <c r="F7" s="49" t="s">
        <v>91</v>
      </c>
      <c r="G7" s="49" t="s">
        <v>92</v>
      </c>
      <c r="H7" s="49" t="s">
        <v>93</v>
      </c>
      <c r="I7" s="49" t="s">
        <v>94</v>
      </c>
      <c r="J7" s="49" t="s">
        <v>85</v>
      </c>
      <c r="K7" s="1"/>
      <c r="L7" s="49" t="s">
        <v>95</v>
      </c>
      <c r="M7" s="49" t="s">
        <v>96</v>
      </c>
    </row>
    <row r="8" spans="1:13" ht="16.5" customHeight="1" x14ac:dyDescent="0.3">
      <c r="A8" s="46" t="s">
        <v>223</v>
      </c>
      <c r="B8" s="113">
        <v>160.578</v>
      </c>
      <c r="C8" s="32">
        <v>0</v>
      </c>
      <c r="D8" s="32">
        <v>0</v>
      </c>
      <c r="E8" s="32">
        <v>0</v>
      </c>
      <c r="F8" s="32">
        <v>0</v>
      </c>
      <c r="G8" s="32">
        <v>0</v>
      </c>
      <c r="H8" s="32">
        <v>0</v>
      </c>
      <c r="I8" s="32">
        <v>0</v>
      </c>
      <c r="J8" s="113">
        <v>160.578</v>
      </c>
      <c r="K8" s="118" t="e">
        <f>#REF!</f>
        <v>#REF!</v>
      </c>
      <c r="L8" s="33">
        <v>160.578</v>
      </c>
      <c r="M8" s="113">
        <v>0</v>
      </c>
    </row>
    <row r="9" spans="1:13" ht="16.5" customHeight="1" x14ac:dyDescent="0.3">
      <c r="A9" s="46" t="s">
        <v>224</v>
      </c>
      <c r="B9" s="114">
        <v>19206.462584972</v>
      </c>
      <c r="C9" s="115">
        <v>0</v>
      </c>
      <c r="D9" s="115">
        <v>0</v>
      </c>
      <c r="E9" s="115">
        <v>0</v>
      </c>
      <c r="F9" s="115">
        <v>18979.933964992</v>
      </c>
      <c r="G9" s="115">
        <v>0</v>
      </c>
      <c r="H9" s="115">
        <v>112.698867268</v>
      </c>
      <c r="I9" s="115">
        <v>0</v>
      </c>
      <c r="J9" s="114">
        <v>113.829752712</v>
      </c>
      <c r="K9" s="118"/>
      <c r="L9" s="119">
        <v>19206.462584972</v>
      </c>
      <c r="M9" s="114">
        <v>112.698867268</v>
      </c>
    </row>
    <row r="10" spans="1:13" ht="16.5" customHeight="1" x14ac:dyDescent="0.3">
      <c r="A10" s="46" t="s">
        <v>225</v>
      </c>
      <c r="B10" s="113">
        <v>0</v>
      </c>
      <c r="C10" s="32">
        <v>0</v>
      </c>
      <c r="D10" s="32">
        <v>0</v>
      </c>
      <c r="E10" s="32">
        <v>0</v>
      </c>
      <c r="F10" s="32">
        <v>0</v>
      </c>
      <c r="G10" s="32">
        <v>0</v>
      </c>
      <c r="H10" s="32">
        <v>0</v>
      </c>
      <c r="I10" s="32">
        <v>0</v>
      </c>
      <c r="J10" s="113">
        <v>0</v>
      </c>
      <c r="K10" s="118" t="e">
        <f>#REF!</f>
        <v>#REF!</v>
      </c>
      <c r="L10" s="33">
        <v>0</v>
      </c>
      <c r="M10" s="113">
        <v>0</v>
      </c>
    </row>
    <row r="11" spans="1:13" ht="16.5" customHeight="1" x14ac:dyDescent="0.3">
      <c r="A11" s="46" t="s">
        <v>226</v>
      </c>
      <c r="B11" s="114">
        <v>3131.4</v>
      </c>
      <c r="C11" s="115">
        <v>0</v>
      </c>
      <c r="D11" s="115">
        <v>0</v>
      </c>
      <c r="E11" s="115">
        <v>0</v>
      </c>
      <c r="F11" s="115">
        <v>0</v>
      </c>
      <c r="G11" s="115">
        <v>0</v>
      </c>
      <c r="H11" s="115">
        <v>0</v>
      </c>
      <c r="I11" s="115">
        <v>0</v>
      </c>
      <c r="J11" s="114">
        <v>0</v>
      </c>
      <c r="K11" s="118"/>
      <c r="L11" s="119">
        <v>0</v>
      </c>
      <c r="M11" s="114">
        <v>0</v>
      </c>
    </row>
    <row r="12" spans="1:13" ht="16.5" customHeight="1" x14ac:dyDescent="0.3">
      <c r="A12" s="46" t="s">
        <v>227</v>
      </c>
      <c r="B12" s="113">
        <v>452</v>
      </c>
      <c r="C12" s="32">
        <v>0</v>
      </c>
      <c r="D12" s="32">
        <v>0</v>
      </c>
      <c r="E12" s="32">
        <v>0</v>
      </c>
      <c r="F12" s="32">
        <v>0</v>
      </c>
      <c r="G12" s="32">
        <v>0</v>
      </c>
      <c r="H12" s="32">
        <v>264</v>
      </c>
      <c r="I12" s="32">
        <v>75</v>
      </c>
      <c r="J12" s="113">
        <v>113</v>
      </c>
      <c r="K12" s="118" t="e">
        <f>#REF!</f>
        <v>#REF!</v>
      </c>
      <c r="L12" s="33">
        <v>1871</v>
      </c>
      <c r="M12" s="113">
        <v>403</v>
      </c>
    </row>
    <row r="13" spans="1:13" ht="16.5" customHeight="1" x14ac:dyDescent="0.3">
      <c r="A13" s="46" t="s">
        <v>228</v>
      </c>
      <c r="B13" s="114">
        <v>0</v>
      </c>
      <c r="C13" s="115">
        <v>0</v>
      </c>
      <c r="D13" s="115">
        <v>0</v>
      </c>
      <c r="E13" s="115">
        <v>0</v>
      </c>
      <c r="F13" s="115">
        <v>0</v>
      </c>
      <c r="G13" s="115">
        <v>0</v>
      </c>
      <c r="H13" s="115">
        <v>0</v>
      </c>
      <c r="I13" s="115">
        <v>0</v>
      </c>
      <c r="J13" s="114">
        <v>0</v>
      </c>
      <c r="K13" s="118"/>
      <c r="L13" s="119">
        <v>0</v>
      </c>
      <c r="M13" s="114">
        <v>0</v>
      </c>
    </row>
    <row r="14" spans="1:13" ht="16.5" customHeight="1" x14ac:dyDescent="0.3">
      <c r="A14" s="46" t="s">
        <v>229</v>
      </c>
      <c r="B14" s="113">
        <v>28327.072</v>
      </c>
      <c r="C14" s="32">
        <v>0</v>
      </c>
      <c r="D14" s="32">
        <v>0</v>
      </c>
      <c r="E14" s="32">
        <v>0</v>
      </c>
      <c r="F14" s="32">
        <v>0</v>
      </c>
      <c r="G14" s="32">
        <v>1272.597</v>
      </c>
      <c r="H14" s="32">
        <v>879.89300000000003</v>
      </c>
      <c r="I14" s="32">
        <v>16986.554</v>
      </c>
      <c r="J14" s="113">
        <v>9188.027</v>
      </c>
      <c r="K14" s="118" t="e">
        <f>#REF!</f>
        <v>#REF!</v>
      </c>
      <c r="L14" s="33">
        <v>0</v>
      </c>
      <c r="M14" s="113">
        <v>0</v>
      </c>
    </row>
    <row r="15" spans="1:13" ht="16.5" customHeight="1" x14ac:dyDescent="0.3">
      <c r="A15" s="46" t="s">
        <v>230</v>
      </c>
      <c r="B15" s="114">
        <v>2967.864763</v>
      </c>
      <c r="C15" s="115">
        <v>0</v>
      </c>
      <c r="D15" s="115">
        <v>0</v>
      </c>
      <c r="E15" s="115">
        <v>0</v>
      </c>
      <c r="F15" s="115">
        <v>0</v>
      </c>
      <c r="G15" s="115">
        <v>0</v>
      </c>
      <c r="H15" s="115">
        <v>0</v>
      </c>
      <c r="I15" s="115">
        <v>0</v>
      </c>
      <c r="J15" s="114">
        <v>0</v>
      </c>
      <c r="K15" s="118"/>
      <c r="L15" s="119">
        <v>0</v>
      </c>
      <c r="M15" s="114">
        <v>0</v>
      </c>
    </row>
    <row r="16" spans="1:13" ht="16.5" customHeight="1" x14ac:dyDescent="0.3">
      <c r="A16" s="46" t="s">
        <v>231</v>
      </c>
      <c r="B16" s="113">
        <v>413057</v>
      </c>
      <c r="C16" s="32">
        <v>0</v>
      </c>
      <c r="D16" s="32">
        <v>0</v>
      </c>
      <c r="E16" s="32">
        <v>0</v>
      </c>
      <c r="F16" s="32">
        <v>130672</v>
      </c>
      <c r="G16" s="32">
        <v>215400</v>
      </c>
      <c r="H16" s="32">
        <v>59512</v>
      </c>
      <c r="I16" s="32">
        <v>7473</v>
      </c>
      <c r="J16" s="113">
        <v>0</v>
      </c>
      <c r="K16" s="118" t="e">
        <f>#REF!</f>
        <v>#REF!</v>
      </c>
      <c r="L16" s="33">
        <v>0</v>
      </c>
      <c r="M16" s="113">
        <v>0</v>
      </c>
    </row>
    <row r="17" spans="1:13" ht="16.5" customHeight="1" x14ac:dyDescent="0.3">
      <c r="A17" s="46" t="s">
        <v>232</v>
      </c>
      <c r="B17" s="114">
        <v>119475.257</v>
      </c>
      <c r="C17" s="115">
        <v>0</v>
      </c>
      <c r="D17" s="115">
        <v>0</v>
      </c>
      <c r="E17" s="115">
        <v>0</v>
      </c>
      <c r="F17" s="115">
        <v>0</v>
      </c>
      <c r="G17" s="115">
        <v>0</v>
      </c>
      <c r="H17" s="115">
        <v>0.88100000000000001</v>
      </c>
      <c r="I17" s="115">
        <v>3072.4050000000002</v>
      </c>
      <c r="J17" s="114">
        <v>116401.97100000001</v>
      </c>
      <c r="K17" s="118"/>
      <c r="L17" s="119">
        <v>119474.376</v>
      </c>
      <c r="M17" s="114">
        <v>0.88100000000000001</v>
      </c>
    </row>
    <row r="18" spans="1:13" ht="16.5" customHeight="1" x14ac:dyDescent="0.3">
      <c r="A18" s="46" t="s">
        <v>233</v>
      </c>
      <c r="B18" s="113">
        <v>19.602</v>
      </c>
      <c r="C18" s="32">
        <v>0</v>
      </c>
      <c r="D18" s="32">
        <v>0</v>
      </c>
      <c r="E18" s="32">
        <v>0</v>
      </c>
      <c r="F18" s="32">
        <v>0</v>
      </c>
      <c r="G18" s="32">
        <v>0</v>
      </c>
      <c r="H18" s="32">
        <v>0</v>
      </c>
      <c r="I18" s="32">
        <v>0</v>
      </c>
      <c r="J18" s="113">
        <v>19.602</v>
      </c>
      <c r="K18" s="118" t="e">
        <f>#REF!</f>
        <v>#REF!</v>
      </c>
      <c r="L18" s="33">
        <v>0</v>
      </c>
      <c r="M18" s="113">
        <v>19.602</v>
      </c>
    </row>
    <row r="19" spans="1:13" ht="16.5" customHeight="1" x14ac:dyDescent="0.3">
      <c r="A19" s="46" t="s">
        <v>234</v>
      </c>
      <c r="B19" s="114">
        <v>166897.15797606201</v>
      </c>
      <c r="C19" s="115">
        <v>0</v>
      </c>
      <c r="D19" s="115">
        <v>0</v>
      </c>
      <c r="E19" s="115">
        <v>0</v>
      </c>
      <c r="F19" s="115">
        <v>0</v>
      </c>
      <c r="G19" s="115">
        <v>0</v>
      </c>
      <c r="H19" s="115">
        <v>0</v>
      </c>
      <c r="I19" s="115">
        <v>26967.96588385</v>
      </c>
      <c r="J19" s="114">
        <v>139929.192092212</v>
      </c>
      <c r="K19" s="118"/>
      <c r="L19" s="119">
        <v>166897.15797606201</v>
      </c>
      <c r="M19" s="114">
        <v>0</v>
      </c>
    </row>
    <row r="20" spans="1:13" ht="16.5" customHeight="1" x14ac:dyDescent="0.3">
      <c r="A20" s="46" t="s">
        <v>235</v>
      </c>
      <c r="B20" s="113">
        <v>520247</v>
      </c>
      <c r="C20" s="32">
        <v>0</v>
      </c>
      <c r="D20" s="32">
        <v>0</v>
      </c>
      <c r="E20" s="32">
        <v>0</v>
      </c>
      <c r="F20" s="32">
        <v>0</v>
      </c>
      <c r="G20" s="32">
        <v>0</v>
      </c>
      <c r="H20" s="32">
        <v>0</v>
      </c>
      <c r="I20" s="32">
        <v>0</v>
      </c>
      <c r="J20" s="113">
        <v>0</v>
      </c>
      <c r="K20" s="118" t="e">
        <f>#REF!</f>
        <v>#REF!</v>
      </c>
      <c r="L20" s="33">
        <v>0</v>
      </c>
      <c r="M20" s="113">
        <v>0</v>
      </c>
    </row>
    <row r="21" spans="1:13" ht="16.5" customHeight="1" x14ac:dyDescent="0.3">
      <c r="A21" s="46" t="s">
        <v>236</v>
      </c>
      <c r="B21" s="114">
        <v>17649.599999999999</v>
      </c>
      <c r="C21" s="115">
        <v>0</v>
      </c>
      <c r="D21" s="115">
        <v>0</v>
      </c>
      <c r="E21" s="115">
        <v>0</v>
      </c>
      <c r="F21" s="115">
        <v>0</v>
      </c>
      <c r="G21" s="115">
        <v>0</v>
      </c>
      <c r="H21" s="115">
        <v>0</v>
      </c>
      <c r="I21" s="115">
        <v>3428.6</v>
      </c>
      <c r="J21" s="114">
        <v>14221</v>
      </c>
      <c r="K21" s="118"/>
      <c r="L21" s="119">
        <v>3428.6</v>
      </c>
      <c r="M21" s="114">
        <v>14221</v>
      </c>
    </row>
    <row r="22" spans="1:13" ht="16.5" customHeight="1" x14ac:dyDescent="0.3">
      <c r="A22" s="46" t="s">
        <v>237</v>
      </c>
      <c r="B22" s="113">
        <v>5178.63</v>
      </c>
      <c r="C22" s="32">
        <v>0</v>
      </c>
      <c r="D22" s="32">
        <v>0</v>
      </c>
      <c r="E22" s="32">
        <v>0</v>
      </c>
      <c r="F22" s="32">
        <v>0</v>
      </c>
      <c r="G22" s="32">
        <v>33.619999999999997</v>
      </c>
      <c r="H22" s="32">
        <v>76.23</v>
      </c>
      <c r="I22" s="32">
        <v>985.95</v>
      </c>
      <c r="J22" s="113">
        <v>4082.83</v>
      </c>
      <c r="K22" s="118" t="e">
        <f>#REF!</f>
        <v>#REF!</v>
      </c>
      <c r="L22" s="33">
        <v>4082.83</v>
      </c>
      <c r="M22" s="113">
        <v>0</v>
      </c>
    </row>
    <row r="23" spans="1:13" ht="16.5" customHeight="1" x14ac:dyDescent="0.3">
      <c r="A23" s="46" t="s">
        <v>238</v>
      </c>
      <c r="B23" s="114">
        <v>227701</v>
      </c>
      <c r="C23" s="115">
        <v>0</v>
      </c>
      <c r="D23" s="115">
        <v>0</v>
      </c>
      <c r="E23" s="115">
        <v>0</v>
      </c>
      <c r="F23" s="115">
        <v>0</v>
      </c>
      <c r="G23" s="115">
        <v>0</v>
      </c>
      <c r="H23" s="115">
        <v>73345</v>
      </c>
      <c r="I23" s="115">
        <v>0</v>
      </c>
      <c r="J23" s="114">
        <v>154356</v>
      </c>
      <c r="K23" s="118"/>
      <c r="L23" s="119">
        <v>0</v>
      </c>
      <c r="M23" s="114">
        <v>0</v>
      </c>
    </row>
    <row r="24" spans="1:13" ht="16.5" customHeight="1" x14ac:dyDescent="0.3">
      <c r="A24" s="46" t="s">
        <v>239</v>
      </c>
      <c r="B24" s="113">
        <v>4389.2206957435801</v>
      </c>
      <c r="C24" s="32">
        <v>0</v>
      </c>
      <c r="D24" s="32">
        <v>0</v>
      </c>
      <c r="E24" s="32">
        <v>0</v>
      </c>
      <c r="F24" s="32">
        <v>0</v>
      </c>
      <c r="G24" s="32">
        <v>0</v>
      </c>
      <c r="H24" s="32">
        <v>621.04211925404002</v>
      </c>
      <c r="I24" s="32">
        <v>171.62771194999999</v>
      </c>
      <c r="J24" s="113">
        <v>3596.5508645395398</v>
      </c>
      <c r="K24" s="118" t="e">
        <f>#REF!</f>
        <v>#REF!</v>
      </c>
      <c r="L24" s="33">
        <v>4060.09349374358</v>
      </c>
      <c r="M24" s="113">
        <v>329.12720200000001</v>
      </c>
    </row>
    <row r="25" spans="1:13" ht="16.5" customHeight="1" x14ac:dyDescent="0.3">
      <c r="A25" s="46" t="s">
        <v>240</v>
      </c>
      <c r="B25" s="114">
        <v>137568</v>
      </c>
      <c r="C25" s="115">
        <v>0</v>
      </c>
      <c r="D25" s="115">
        <v>0</v>
      </c>
      <c r="E25" s="115">
        <v>0</v>
      </c>
      <c r="F25" s="115">
        <v>0</v>
      </c>
      <c r="G25" s="115">
        <v>0</v>
      </c>
      <c r="H25" s="115">
        <v>36040</v>
      </c>
      <c r="I25" s="115">
        <v>23536</v>
      </c>
      <c r="J25" s="114">
        <v>77992</v>
      </c>
      <c r="K25" s="118"/>
      <c r="L25" s="119">
        <v>0</v>
      </c>
      <c r="M25" s="114">
        <v>0</v>
      </c>
    </row>
    <row r="26" spans="1:13" ht="16.5" customHeight="1" x14ac:dyDescent="0.3">
      <c r="A26" s="46" t="s">
        <v>241</v>
      </c>
      <c r="B26" s="113">
        <v>0</v>
      </c>
      <c r="C26" s="32">
        <v>0</v>
      </c>
      <c r="D26" s="32">
        <v>0</v>
      </c>
      <c r="E26" s="32">
        <v>0</v>
      </c>
      <c r="F26" s="32">
        <v>0</v>
      </c>
      <c r="G26" s="32">
        <v>0</v>
      </c>
      <c r="H26" s="32">
        <v>0</v>
      </c>
      <c r="I26" s="32">
        <v>0</v>
      </c>
      <c r="J26" s="113">
        <v>0</v>
      </c>
      <c r="K26" s="118" t="e">
        <f>#REF!</f>
        <v>#REF!</v>
      </c>
      <c r="L26" s="33">
        <v>0</v>
      </c>
      <c r="M26" s="113">
        <v>0</v>
      </c>
    </row>
    <row r="27" spans="1:13" ht="16.5" customHeight="1" x14ac:dyDescent="0.3">
      <c r="A27" s="46" t="s">
        <v>242</v>
      </c>
      <c r="B27" s="114">
        <v>110430.803</v>
      </c>
      <c r="C27" s="115">
        <v>0</v>
      </c>
      <c r="D27" s="115">
        <v>0</v>
      </c>
      <c r="E27" s="115">
        <v>0</v>
      </c>
      <c r="F27" s="115">
        <v>0</v>
      </c>
      <c r="G27" s="115">
        <v>6282.4350000000004</v>
      </c>
      <c r="H27" s="115">
        <v>103903.19899999999</v>
      </c>
      <c r="I27" s="115">
        <v>0</v>
      </c>
      <c r="J27" s="114">
        <v>245.16900000000001</v>
      </c>
      <c r="K27" s="118"/>
      <c r="L27" s="119">
        <v>0</v>
      </c>
      <c r="M27" s="114">
        <v>0</v>
      </c>
    </row>
    <row r="28" spans="1:13" ht="16.5" customHeight="1" x14ac:dyDescent="0.3">
      <c r="A28" s="46" t="s">
        <v>243</v>
      </c>
      <c r="B28" s="113">
        <v>2698.7500911553998</v>
      </c>
      <c r="C28" s="32">
        <v>0</v>
      </c>
      <c r="D28" s="32">
        <v>0</v>
      </c>
      <c r="E28" s="32">
        <v>0</v>
      </c>
      <c r="F28" s="32">
        <v>1858.23494411</v>
      </c>
      <c r="G28" s="32">
        <v>0</v>
      </c>
      <c r="H28" s="32">
        <v>112.7487797</v>
      </c>
      <c r="I28" s="32">
        <v>0</v>
      </c>
      <c r="J28" s="113">
        <v>727.7663673454</v>
      </c>
      <c r="K28" s="118" t="e">
        <f>#REF!</f>
        <v>#REF!</v>
      </c>
      <c r="L28" s="33">
        <v>2692.7365302200001</v>
      </c>
      <c r="M28" s="113">
        <v>6.0135609354000001</v>
      </c>
    </row>
    <row r="29" spans="1:13" ht="16.5" customHeight="1" x14ac:dyDescent="0.3">
      <c r="A29" s="46" t="s">
        <v>244</v>
      </c>
      <c r="B29" s="114">
        <v>18410.78</v>
      </c>
      <c r="C29" s="115">
        <v>0</v>
      </c>
      <c r="D29" s="115">
        <v>0</v>
      </c>
      <c r="E29" s="115">
        <v>0</v>
      </c>
      <c r="F29" s="115">
        <v>0</v>
      </c>
      <c r="G29" s="115">
        <v>0</v>
      </c>
      <c r="H29" s="115">
        <v>0</v>
      </c>
      <c r="I29" s="115">
        <v>0</v>
      </c>
      <c r="J29" s="114">
        <v>18410.78</v>
      </c>
      <c r="K29" s="118"/>
      <c r="L29" s="119">
        <v>0</v>
      </c>
      <c r="M29" s="114">
        <v>18410.78</v>
      </c>
    </row>
    <row r="30" spans="1:13" ht="16.5" customHeight="1" x14ac:dyDescent="0.3">
      <c r="A30" s="46" t="s">
        <v>245</v>
      </c>
      <c r="B30" s="113">
        <v>0</v>
      </c>
      <c r="C30" s="32">
        <v>0</v>
      </c>
      <c r="D30" s="32">
        <v>0</v>
      </c>
      <c r="E30" s="32">
        <v>0</v>
      </c>
      <c r="F30" s="32">
        <v>0</v>
      </c>
      <c r="G30" s="32">
        <v>0</v>
      </c>
      <c r="H30" s="32">
        <v>0</v>
      </c>
      <c r="I30" s="32">
        <v>0</v>
      </c>
      <c r="J30" s="113">
        <v>0</v>
      </c>
      <c r="K30" s="118" t="e">
        <f>#REF!</f>
        <v>#REF!</v>
      </c>
      <c r="L30" s="33">
        <v>0</v>
      </c>
      <c r="M30" s="113">
        <v>0</v>
      </c>
    </row>
    <row r="31" spans="1:13" ht="16.5" customHeight="1" x14ac:dyDescent="0.3">
      <c r="A31" s="46" t="s">
        <v>246</v>
      </c>
      <c r="B31" s="114">
        <v>0</v>
      </c>
      <c r="C31" s="115">
        <v>0</v>
      </c>
      <c r="D31" s="115">
        <v>0</v>
      </c>
      <c r="E31" s="115">
        <v>0</v>
      </c>
      <c r="F31" s="115">
        <v>0</v>
      </c>
      <c r="G31" s="115">
        <v>0</v>
      </c>
      <c r="H31" s="115">
        <v>0</v>
      </c>
      <c r="I31" s="115">
        <v>0</v>
      </c>
      <c r="J31" s="114">
        <v>0</v>
      </c>
      <c r="K31" s="118"/>
      <c r="L31" s="119">
        <v>0</v>
      </c>
      <c r="M31" s="114">
        <v>0</v>
      </c>
    </row>
    <row r="32" spans="1:13" ht="16.5" customHeight="1" x14ac:dyDescent="0.3">
      <c r="A32" s="46" t="s">
        <v>247</v>
      </c>
      <c r="B32" s="113">
        <v>1842</v>
      </c>
      <c r="C32" s="32">
        <v>0</v>
      </c>
      <c r="D32" s="32">
        <v>0</v>
      </c>
      <c r="E32" s="32">
        <v>0</v>
      </c>
      <c r="F32" s="32">
        <v>0</v>
      </c>
      <c r="G32" s="32">
        <v>0</v>
      </c>
      <c r="H32" s="32">
        <v>0</v>
      </c>
      <c r="I32" s="32">
        <v>1842</v>
      </c>
      <c r="J32" s="113">
        <v>0</v>
      </c>
      <c r="K32" s="118" t="e">
        <f>#REF!</f>
        <v>#REF!</v>
      </c>
      <c r="L32" s="33">
        <v>1842</v>
      </c>
      <c r="M32" s="113">
        <v>0</v>
      </c>
    </row>
    <row r="33" spans="1:13" ht="16.5" customHeight="1" x14ac:dyDescent="0.3">
      <c r="A33" s="46" t="s">
        <v>248</v>
      </c>
      <c r="B33" s="114">
        <v>25786</v>
      </c>
      <c r="C33" s="115">
        <v>0</v>
      </c>
      <c r="D33" s="115">
        <v>0</v>
      </c>
      <c r="E33" s="115">
        <v>0</v>
      </c>
      <c r="F33" s="115">
        <v>0</v>
      </c>
      <c r="G33" s="115">
        <v>0</v>
      </c>
      <c r="H33" s="115">
        <v>0</v>
      </c>
      <c r="I33" s="115">
        <v>19533</v>
      </c>
      <c r="J33" s="114">
        <v>6253</v>
      </c>
      <c r="K33" s="118"/>
      <c r="L33" s="119">
        <v>6253</v>
      </c>
      <c r="M33" s="114">
        <v>0</v>
      </c>
    </row>
    <row r="34" spans="1:13" ht="16.5" customHeight="1" x14ac:dyDescent="0.3">
      <c r="A34" s="46" t="s">
        <v>249</v>
      </c>
      <c r="B34" s="113">
        <v>73756.794241249401</v>
      </c>
      <c r="C34" s="32">
        <v>0</v>
      </c>
      <c r="D34" s="32">
        <v>0</v>
      </c>
      <c r="E34" s="32">
        <v>0</v>
      </c>
      <c r="F34" s="32">
        <v>0</v>
      </c>
      <c r="G34" s="32">
        <v>0</v>
      </c>
      <c r="H34" s="32">
        <v>0</v>
      </c>
      <c r="I34" s="32">
        <v>1308.5179474108199</v>
      </c>
      <c r="J34" s="113">
        <v>72448.2762938386</v>
      </c>
      <c r="K34" s="118" t="e">
        <f>#REF!</f>
        <v>#REF!</v>
      </c>
      <c r="L34" s="33">
        <v>0</v>
      </c>
      <c r="M34" s="113">
        <v>0</v>
      </c>
    </row>
    <row r="35" spans="1:13" ht="16.5" customHeight="1" x14ac:dyDescent="0.3">
      <c r="A35" s="46" t="s">
        <v>250</v>
      </c>
      <c r="B35" s="114">
        <v>1804.1931123500001</v>
      </c>
      <c r="C35" s="115">
        <v>0</v>
      </c>
      <c r="D35" s="115">
        <v>0</v>
      </c>
      <c r="E35" s="115">
        <v>0</v>
      </c>
      <c r="F35" s="115">
        <v>0</v>
      </c>
      <c r="G35" s="115">
        <v>0</v>
      </c>
      <c r="H35" s="115">
        <v>1354.2830357299999</v>
      </c>
      <c r="I35" s="115">
        <v>0</v>
      </c>
      <c r="J35" s="114">
        <v>449.91007661999998</v>
      </c>
      <c r="K35" s="118"/>
      <c r="L35" s="119">
        <v>83.245443730000005</v>
      </c>
      <c r="M35" s="114">
        <v>1271.0375919999999</v>
      </c>
    </row>
    <row r="36" spans="1:13" ht="16.5" customHeight="1" x14ac:dyDescent="0.3">
      <c r="A36" s="46" t="s">
        <v>251</v>
      </c>
      <c r="B36" s="113">
        <v>179599</v>
      </c>
      <c r="C36" s="32">
        <v>0</v>
      </c>
      <c r="D36" s="32">
        <v>0</v>
      </c>
      <c r="E36" s="32">
        <v>0</v>
      </c>
      <c r="F36" s="32">
        <v>0</v>
      </c>
      <c r="G36" s="32">
        <v>0</v>
      </c>
      <c r="H36" s="32">
        <v>0</v>
      </c>
      <c r="I36" s="32">
        <v>0</v>
      </c>
      <c r="J36" s="113">
        <v>179599</v>
      </c>
      <c r="K36" s="118" t="e">
        <f>#REF!</f>
        <v>#REF!</v>
      </c>
      <c r="L36" s="33">
        <v>30065</v>
      </c>
      <c r="M36" s="113">
        <v>149534</v>
      </c>
    </row>
    <row r="38" spans="1:13" ht="16.5" customHeight="1" x14ac:dyDescent="0.3">
      <c r="A38" s="6"/>
      <c r="B38" s="6"/>
      <c r="C38" s="6"/>
      <c r="D38" s="6"/>
      <c r="E38" s="6"/>
      <c r="F38" s="6"/>
      <c r="G38" s="6"/>
      <c r="H38" s="6"/>
      <c r="I38" s="6"/>
      <c r="J38" s="6"/>
    </row>
    <row r="39" spans="1:13" ht="16.5" customHeight="1" x14ac:dyDescent="0.3">
      <c r="A39" s="6"/>
      <c r="B39" s="6"/>
      <c r="C39" s="6"/>
      <c r="D39" s="6"/>
      <c r="E39" s="6"/>
      <c r="F39" s="6"/>
      <c r="G39" s="6"/>
      <c r="H39" s="6"/>
      <c r="I39" s="6"/>
      <c r="J39" s="6"/>
    </row>
  </sheetData>
  <sheetProtection algorithmName="SHA-512" hashValue="ja9ACwx9Hu5mct25zmhnMzqLNxK5OoNPUY0ri1q/cFD0pkPS5tbMjHWSJ4ZxweL+gHQtFZdNAS8EBf71jYD7fw==" saltValue="a0lUkVTyyjMAU7rDdoyLHQ==" spinCount="100000" sheet="1" objects="1" scenarios="1"/>
  <mergeCells count="1">
    <mergeCell ref="A1:B1"/>
  </mergeCells>
  <conditionalFormatting sqref="B8:M36">
    <cfRule type="cellIs" dxfId="78" priority="3" operator="between">
      <formula>0</formula>
      <formula>0.1</formula>
    </cfRule>
    <cfRule type="cellIs" dxfId="77" priority="4" operator="lessThan">
      <formula>0</formula>
    </cfRule>
    <cfRule type="cellIs" dxfId="76" priority="5" operator="greaterThanOrEqual">
      <formula>0.1</formula>
    </cfRule>
  </conditionalFormatting>
  <conditionalFormatting sqref="A1:XFD7 A37:XFD1048576 B8:XFD36">
    <cfRule type="cellIs" dxfId="75" priority="2" operator="between">
      <formula>-0.1</formula>
      <formula>0</formula>
    </cfRule>
  </conditionalFormatting>
  <conditionalFormatting sqref="A8:A36">
    <cfRule type="cellIs" dxfId="74" priority="1" operator="between">
      <formula>-0.1</formula>
      <formula>0</formula>
    </cfRule>
  </conditionalFormatting>
  <pageMargins left="0.7" right="0.7" top="0.75" bottom="0.75" header="0.3" footer="0.3"/>
  <pageSetup paperSize="9" scale="64" orientation="landscape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1">
    <pageSetUpPr fitToPage="1"/>
  </sheetPr>
  <dimension ref="A1:L39"/>
  <sheetViews>
    <sheetView showGridLines="0" showZeros="0" zoomScale="85" zoomScaleNormal="85" workbookViewId="0">
      <selection activeCell="A77" sqref="A77"/>
    </sheetView>
  </sheetViews>
  <sheetFormatPr defaultColWidth="16.7109375" defaultRowHeight="16.5" customHeight="1" x14ac:dyDescent="0.3"/>
  <cols>
    <col min="1" max="5" width="16.7109375" style="1"/>
    <col min="6" max="6" width="1.140625" style="1" customWidth="1"/>
    <col min="7" max="16384" width="16.7109375" style="1"/>
  </cols>
  <sheetData>
    <row r="1" spans="1:12" ht="16.5" customHeight="1" x14ac:dyDescent="0.3">
      <c r="A1" s="168" t="str">
        <f>'Table of Contents'!C30</f>
        <v>Table 2.14</v>
      </c>
      <c r="B1" s="168"/>
      <c r="C1" s="6"/>
      <c r="D1" s="6"/>
      <c r="E1" s="6"/>
      <c r="G1" s="6"/>
      <c r="H1" s="6"/>
      <c r="I1" s="6"/>
      <c r="J1" s="6"/>
      <c r="K1" s="6"/>
    </row>
    <row r="2" spans="1:12" ht="16.5" customHeight="1" x14ac:dyDescent="0.3">
      <c r="A2" s="4" t="str">
        <f>"AIF: "&amp;'Table of Contents'!A30&amp;", "&amp;'Table of Contents'!A3</f>
        <v>AIF: Total Net Assets of ETFs and Funds of Funds, 2017:Q2</v>
      </c>
      <c r="C2" s="6"/>
      <c r="D2" s="6"/>
      <c r="E2" s="6"/>
      <c r="G2" s="6"/>
      <c r="H2" s="6"/>
      <c r="I2" s="6"/>
      <c r="J2" s="6"/>
      <c r="K2" s="6"/>
    </row>
    <row r="3" spans="1:12" ht="16.5" customHeight="1" x14ac:dyDescent="0.3">
      <c r="A3" s="2" t="s">
        <v>82</v>
      </c>
      <c r="C3" s="6"/>
      <c r="D3" s="6"/>
      <c r="E3" s="6"/>
      <c r="G3" s="6"/>
      <c r="H3" s="6"/>
      <c r="I3" s="6"/>
      <c r="J3" s="6"/>
      <c r="K3" s="6"/>
    </row>
    <row r="4" spans="1:12" ht="16.5" customHeight="1" x14ac:dyDescent="0.3">
      <c r="A4" s="2"/>
      <c r="C4" s="6"/>
      <c r="D4" s="6"/>
      <c r="E4" s="6"/>
      <c r="G4" s="6"/>
      <c r="H4" s="6"/>
      <c r="I4" s="6"/>
      <c r="J4" s="6"/>
      <c r="K4" s="6"/>
    </row>
    <row r="5" spans="1:12" ht="16.5" customHeight="1" x14ac:dyDescent="0.3">
      <c r="A5" s="39"/>
      <c r="B5" s="39"/>
      <c r="C5" s="39"/>
      <c r="D5" s="39"/>
      <c r="E5" s="39"/>
      <c r="F5" s="36"/>
      <c r="G5" s="39"/>
      <c r="H5" s="39"/>
      <c r="I5" s="39"/>
      <c r="J5" s="39"/>
      <c r="K5" s="39"/>
    </row>
    <row r="6" spans="1:12" ht="16.5" customHeight="1" x14ac:dyDescent="0.3">
      <c r="A6" s="39"/>
      <c r="B6" s="51" t="s">
        <v>164</v>
      </c>
      <c r="C6" s="51"/>
      <c r="D6" s="51"/>
      <c r="E6" s="51"/>
      <c r="F6" s="38"/>
      <c r="G6" s="51" t="s">
        <v>165</v>
      </c>
      <c r="H6" s="51"/>
      <c r="I6" s="51"/>
      <c r="J6" s="51"/>
      <c r="K6" s="51"/>
    </row>
    <row r="7" spans="1:12" ht="16.5" customHeight="1" x14ac:dyDescent="0.3">
      <c r="A7" s="39"/>
      <c r="B7" s="52" t="s">
        <v>80</v>
      </c>
      <c r="C7" s="49" t="s">
        <v>83</v>
      </c>
      <c r="D7" s="49" t="s">
        <v>84</v>
      </c>
      <c r="E7" s="49" t="s">
        <v>85</v>
      </c>
      <c r="F7" s="53"/>
      <c r="G7" s="52" t="s">
        <v>80</v>
      </c>
      <c r="H7" s="49" t="s">
        <v>83</v>
      </c>
      <c r="I7" s="49" t="s">
        <v>86</v>
      </c>
      <c r="J7" s="49" t="s">
        <v>87</v>
      </c>
      <c r="K7" s="49" t="s">
        <v>85</v>
      </c>
    </row>
    <row r="8" spans="1:12" ht="16.5" customHeight="1" x14ac:dyDescent="0.3">
      <c r="A8" s="46" t="s">
        <v>223</v>
      </c>
      <c r="B8" s="100" t="s">
        <v>146</v>
      </c>
      <c r="C8" s="94">
        <v>0</v>
      </c>
      <c r="D8" s="94">
        <v>0</v>
      </c>
      <c r="E8" s="100">
        <v>0</v>
      </c>
      <c r="F8" s="50"/>
      <c r="G8" s="100">
        <v>16437.352999999999</v>
      </c>
      <c r="H8" s="94">
        <v>3855.248</v>
      </c>
      <c r="I8" s="94">
        <v>1489.1859999999999</v>
      </c>
      <c r="J8" s="94">
        <v>10933.093999999999</v>
      </c>
      <c r="K8" s="100">
        <v>159.82499999999999</v>
      </c>
    </row>
    <row r="9" spans="1:12" ht="16.5" customHeight="1" x14ac:dyDescent="0.3">
      <c r="A9" s="46" t="s">
        <v>224</v>
      </c>
      <c r="B9" s="6">
        <v>0</v>
      </c>
      <c r="C9" s="102">
        <v>0</v>
      </c>
      <c r="D9" s="102">
        <v>0</v>
      </c>
      <c r="E9" s="6">
        <v>0</v>
      </c>
      <c r="F9" s="108"/>
      <c r="G9" s="6">
        <v>17061.55770514</v>
      </c>
      <c r="H9" s="102">
        <v>535.70277836399998</v>
      </c>
      <c r="I9" s="102">
        <v>2624.3748436360002</v>
      </c>
      <c r="J9" s="102">
        <v>13901.480083140001</v>
      </c>
      <c r="K9" s="6">
        <v>0</v>
      </c>
      <c r="L9" s="36"/>
    </row>
    <row r="10" spans="1:12" ht="16.5" customHeight="1" x14ac:dyDescent="0.3">
      <c r="A10" s="46" t="s">
        <v>225</v>
      </c>
      <c r="B10" s="100" t="s">
        <v>146</v>
      </c>
      <c r="C10" s="94">
        <v>0</v>
      </c>
      <c r="D10" s="94">
        <v>0</v>
      </c>
      <c r="E10" s="100">
        <v>0</v>
      </c>
      <c r="F10" s="50"/>
      <c r="G10" s="100">
        <v>0</v>
      </c>
      <c r="H10" s="94">
        <v>0</v>
      </c>
      <c r="I10" s="94">
        <v>0</v>
      </c>
      <c r="J10" s="94">
        <v>0</v>
      </c>
      <c r="K10" s="100">
        <v>0</v>
      </c>
    </row>
    <row r="11" spans="1:12" ht="16.5" customHeight="1" x14ac:dyDescent="0.3">
      <c r="A11" s="46" t="s">
        <v>226</v>
      </c>
      <c r="B11" s="6">
        <v>0</v>
      </c>
      <c r="C11" s="102">
        <v>0</v>
      </c>
      <c r="D11" s="102">
        <v>0</v>
      </c>
      <c r="E11" s="6">
        <v>0</v>
      </c>
      <c r="F11" s="108"/>
      <c r="G11" s="6">
        <v>0</v>
      </c>
      <c r="H11" s="102">
        <v>0</v>
      </c>
      <c r="I11" s="102">
        <v>0</v>
      </c>
      <c r="J11" s="102">
        <v>0</v>
      </c>
      <c r="K11" s="6">
        <v>0</v>
      </c>
    </row>
    <row r="12" spans="1:12" ht="16.5" customHeight="1" x14ac:dyDescent="0.3">
      <c r="A12" s="46" t="s">
        <v>227</v>
      </c>
      <c r="B12" s="100" t="s">
        <v>146</v>
      </c>
      <c r="C12" s="94">
        <v>0</v>
      </c>
      <c r="D12" s="94">
        <v>0</v>
      </c>
      <c r="E12" s="100">
        <v>0</v>
      </c>
      <c r="F12" s="50"/>
      <c r="G12" s="100">
        <v>0</v>
      </c>
      <c r="H12" s="94">
        <v>0</v>
      </c>
      <c r="I12" s="94">
        <v>0</v>
      </c>
      <c r="J12" s="94">
        <v>0</v>
      </c>
      <c r="K12" s="100">
        <v>0</v>
      </c>
    </row>
    <row r="13" spans="1:12" ht="16.5" customHeight="1" x14ac:dyDescent="0.3">
      <c r="A13" s="46" t="s">
        <v>228</v>
      </c>
      <c r="B13" s="6">
        <v>0</v>
      </c>
      <c r="C13" s="102">
        <v>0</v>
      </c>
      <c r="D13" s="102">
        <v>0</v>
      </c>
      <c r="E13" s="6">
        <v>0</v>
      </c>
      <c r="F13" s="108"/>
      <c r="G13" s="6">
        <v>0</v>
      </c>
      <c r="H13" s="102">
        <v>0</v>
      </c>
      <c r="I13" s="102">
        <v>0</v>
      </c>
      <c r="J13" s="102">
        <v>0</v>
      </c>
      <c r="K13" s="6">
        <v>0</v>
      </c>
    </row>
    <row r="14" spans="1:12" ht="16.5" customHeight="1" x14ac:dyDescent="0.3">
      <c r="A14" s="46" t="s">
        <v>229</v>
      </c>
      <c r="B14" s="100" t="s">
        <v>146</v>
      </c>
      <c r="C14" s="94">
        <v>0</v>
      </c>
      <c r="D14" s="94">
        <v>0</v>
      </c>
      <c r="E14" s="100">
        <v>0</v>
      </c>
      <c r="F14" s="50"/>
      <c r="G14" s="100">
        <v>151567.522</v>
      </c>
      <c r="H14" s="94">
        <v>14353.906000000001</v>
      </c>
      <c r="I14" s="94">
        <v>9337.48</v>
      </c>
      <c r="J14" s="94">
        <v>115648.041</v>
      </c>
      <c r="K14" s="100">
        <v>12228.094999999999</v>
      </c>
    </row>
    <row r="15" spans="1:12" ht="16.5" customHeight="1" x14ac:dyDescent="0.3">
      <c r="A15" s="46" t="s">
        <v>230</v>
      </c>
      <c r="B15" s="6">
        <v>0</v>
      </c>
      <c r="C15" s="102">
        <v>0</v>
      </c>
      <c r="D15" s="102">
        <v>0</v>
      </c>
      <c r="E15" s="6">
        <v>0</v>
      </c>
      <c r="F15" s="108"/>
      <c r="G15" s="6">
        <v>6143.8957350000001</v>
      </c>
      <c r="H15" s="102">
        <v>1776.3004820000001</v>
      </c>
      <c r="I15" s="102">
        <v>4367.5952520000001</v>
      </c>
      <c r="J15" s="102">
        <v>0</v>
      </c>
      <c r="K15" s="6">
        <v>0</v>
      </c>
    </row>
    <row r="16" spans="1:12" ht="16.5" customHeight="1" x14ac:dyDescent="0.3">
      <c r="A16" s="46" t="s">
        <v>231</v>
      </c>
      <c r="B16" s="100" t="s">
        <v>146</v>
      </c>
      <c r="C16" s="94">
        <v>0</v>
      </c>
      <c r="D16" s="94">
        <v>0</v>
      </c>
      <c r="E16" s="100">
        <v>0</v>
      </c>
      <c r="F16" s="50"/>
      <c r="G16" s="100">
        <v>0</v>
      </c>
      <c r="H16" s="94">
        <v>0</v>
      </c>
      <c r="I16" s="94">
        <v>0</v>
      </c>
      <c r="J16" s="94">
        <v>0</v>
      </c>
      <c r="K16" s="100">
        <v>0</v>
      </c>
    </row>
    <row r="17" spans="1:11" ht="16.5" customHeight="1" x14ac:dyDescent="0.3">
      <c r="A17" s="46" t="s">
        <v>232</v>
      </c>
      <c r="B17" s="6">
        <v>0</v>
      </c>
      <c r="C17" s="102">
        <v>0</v>
      </c>
      <c r="D17" s="102">
        <v>0</v>
      </c>
      <c r="E17" s="6">
        <v>0</v>
      </c>
      <c r="F17" s="108"/>
      <c r="G17" s="6">
        <v>74882.17</v>
      </c>
      <c r="H17" s="102">
        <v>1377.905</v>
      </c>
      <c r="I17" s="102">
        <v>1.28</v>
      </c>
      <c r="J17" s="102">
        <v>70050.135999999999</v>
      </c>
      <c r="K17" s="6">
        <v>3452.8490000000002</v>
      </c>
    </row>
    <row r="18" spans="1:11" ht="16.5" customHeight="1" x14ac:dyDescent="0.3">
      <c r="A18" s="46" t="s">
        <v>233</v>
      </c>
      <c r="B18" s="100" t="s">
        <v>146</v>
      </c>
      <c r="C18" s="94">
        <v>0</v>
      </c>
      <c r="D18" s="94">
        <v>0</v>
      </c>
      <c r="E18" s="100">
        <v>0</v>
      </c>
      <c r="F18" s="50"/>
      <c r="G18" s="100">
        <v>0</v>
      </c>
      <c r="H18" s="94">
        <v>0</v>
      </c>
      <c r="I18" s="94">
        <v>0</v>
      </c>
      <c r="J18" s="94">
        <v>0</v>
      </c>
      <c r="K18" s="100">
        <v>0</v>
      </c>
    </row>
    <row r="19" spans="1:11" ht="16.5" customHeight="1" x14ac:dyDescent="0.3">
      <c r="A19" s="46" t="s">
        <v>234</v>
      </c>
      <c r="B19" s="6">
        <v>1448</v>
      </c>
      <c r="C19" s="102">
        <v>1448</v>
      </c>
      <c r="D19" s="102">
        <v>0</v>
      </c>
      <c r="E19" s="6">
        <v>0</v>
      </c>
      <c r="F19" s="108"/>
      <c r="G19" s="6">
        <v>1096162.7436812399</v>
      </c>
      <c r="H19" s="102">
        <v>94904.546706584297</v>
      </c>
      <c r="I19" s="102">
        <v>28860.274859858098</v>
      </c>
      <c r="J19" s="102">
        <v>621424.93242358498</v>
      </c>
      <c r="K19" s="6">
        <v>350972.989691208</v>
      </c>
    </row>
    <row r="20" spans="1:11" ht="16.5" customHeight="1" x14ac:dyDescent="0.3">
      <c r="A20" s="46" t="s">
        <v>235</v>
      </c>
      <c r="B20" s="100" t="s">
        <v>146</v>
      </c>
      <c r="C20" s="94">
        <v>0</v>
      </c>
      <c r="D20" s="94">
        <v>0</v>
      </c>
      <c r="E20" s="100">
        <v>0</v>
      </c>
      <c r="F20" s="50"/>
      <c r="G20" s="100">
        <v>0</v>
      </c>
      <c r="H20" s="94">
        <v>0</v>
      </c>
      <c r="I20" s="94">
        <v>0</v>
      </c>
      <c r="J20" s="94">
        <v>0</v>
      </c>
      <c r="K20" s="100">
        <v>0</v>
      </c>
    </row>
    <row r="21" spans="1:11" ht="16.5" customHeight="1" x14ac:dyDescent="0.3">
      <c r="A21" s="46" t="s">
        <v>236</v>
      </c>
      <c r="B21" s="6">
        <v>0</v>
      </c>
      <c r="C21" s="102">
        <v>0</v>
      </c>
      <c r="D21" s="102">
        <v>0</v>
      </c>
      <c r="E21" s="6">
        <v>0</v>
      </c>
      <c r="F21" s="108"/>
      <c r="G21" s="6">
        <v>3171.23</v>
      </c>
      <c r="H21" s="102">
        <v>0</v>
      </c>
      <c r="I21" s="102">
        <v>0</v>
      </c>
      <c r="J21" s="102">
        <v>458.71</v>
      </c>
      <c r="K21" s="6">
        <v>2712.52</v>
      </c>
    </row>
    <row r="22" spans="1:11" ht="16.5" customHeight="1" x14ac:dyDescent="0.3">
      <c r="A22" s="46" t="s">
        <v>237</v>
      </c>
      <c r="B22" s="100" t="s">
        <v>146</v>
      </c>
      <c r="C22" s="94">
        <v>0</v>
      </c>
      <c r="D22" s="94">
        <v>0</v>
      </c>
      <c r="E22" s="100">
        <v>0</v>
      </c>
      <c r="F22" s="50"/>
      <c r="G22" s="100">
        <v>626.85</v>
      </c>
      <c r="H22" s="94">
        <v>0</v>
      </c>
      <c r="I22" s="94">
        <v>0</v>
      </c>
      <c r="J22" s="94">
        <v>0</v>
      </c>
      <c r="K22" s="100">
        <v>626.85</v>
      </c>
    </row>
    <row r="23" spans="1:11" ht="16.5" customHeight="1" x14ac:dyDescent="0.3">
      <c r="A23" s="46" t="s">
        <v>238</v>
      </c>
      <c r="B23" s="6">
        <v>0</v>
      </c>
      <c r="C23" s="102">
        <v>0</v>
      </c>
      <c r="D23" s="102">
        <v>0</v>
      </c>
      <c r="E23" s="6">
        <v>0</v>
      </c>
      <c r="F23" s="108"/>
      <c r="G23" s="6">
        <v>102501</v>
      </c>
      <c r="H23" s="102">
        <v>0</v>
      </c>
      <c r="I23" s="102">
        <v>0</v>
      </c>
      <c r="J23" s="102">
        <v>0</v>
      </c>
      <c r="K23" s="6">
        <v>0</v>
      </c>
    </row>
    <row r="24" spans="1:11" ht="16.5" customHeight="1" x14ac:dyDescent="0.3">
      <c r="A24" s="46" t="s">
        <v>239</v>
      </c>
      <c r="B24" s="100" t="s">
        <v>146</v>
      </c>
      <c r="C24" s="94">
        <v>0</v>
      </c>
      <c r="D24" s="94">
        <v>0</v>
      </c>
      <c r="E24" s="100">
        <v>0</v>
      </c>
      <c r="F24" s="50"/>
      <c r="G24" s="100">
        <v>916.88449708254302</v>
      </c>
      <c r="H24" s="94">
        <v>74.41</v>
      </c>
      <c r="I24" s="94">
        <v>37.210999999999999</v>
      </c>
      <c r="J24" s="94">
        <v>0</v>
      </c>
      <c r="K24" s="100">
        <v>805.26349708254304</v>
      </c>
    </row>
    <row r="25" spans="1:11" ht="16.5" customHeight="1" x14ac:dyDescent="0.3">
      <c r="A25" s="46" t="s">
        <v>240</v>
      </c>
      <c r="B25" s="6">
        <v>114</v>
      </c>
      <c r="C25" s="102">
        <v>0</v>
      </c>
      <c r="D25" s="102">
        <v>0</v>
      </c>
      <c r="E25" s="6">
        <v>0</v>
      </c>
      <c r="F25" s="108"/>
      <c r="G25" s="6">
        <v>127724</v>
      </c>
      <c r="H25" s="102">
        <v>0</v>
      </c>
      <c r="I25" s="102">
        <v>0</v>
      </c>
      <c r="J25" s="102">
        <v>0</v>
      </c>
      <c r="K25" s="6">
        <v>0</v>
      </c>
    </row>
    <row r="26" spans="1:11" ht="16.5" customHeight="1" x14ac:dyDescent="0.3">
      <c r="A26" s="46" t="s">
        <v>241</v>
      </c>
      <c r="B26" s="100" t="s">
        <v>146</v>
      </c>
      <c r="C26" s="94">
        <v>0</v>
      </c>
      <c r="D26" s="94">
        <v>0</v>
      </c>
      <c r="E26" s="100">
        <v>0</v>
      </c>
      <c r="F26" s="50"/>
      <c r="G26" s="100">
        <v>0</v>
      </c>
      <c r="H26" s="94">
        <v>0</v>
      </c>
      <c r="I26" s="94">
        <v>0</v>
      </c>
      <c r="J26" s="94">
        <v>0</v>
      </c>
      <c r="K26" s="100">
        <v>0</v>
      </c>
    </row>
    <row r="27" spans="1:11" ht="16.5" customHeight="1" x14ac:dyDescent="0.3">
      <c r="A27" s="46" t="s">
        <v>242</v>
      </c>
      <c r="B27" s="6">
        <v>0</v>
      </c>
      <c r="C27" s="102">
        <v>0</v>
      </c>
      <c r="D27" s="102">
        <v>0</v>
      </c>
      <c r="E27" s="6">
        <v>0</v>
      </c>
      <c r="F27" s="108"/>
      <c r="G27" s="6">
        <v>5185.18</v>
      </c>
      <c r="H27" s="102">
        <v>1899.1079999999999</v>
      </c>
      <c r="I27" s="102">
        <v>1314.64</v>
      </c>
      <c r="J27" s="102">
        <v>1258.0239999999999</v>
      </c>
      <c r="K27" s="6">
        <v>713.40800000000002</v>
      </c>
    </row>
    <row r="28" spans="1:11" ht="16.5" customHeight="1" x14ac:dyDescent="0.3">
      <c r="A28" s="46" t="s">
        <v>243</v>
      </c>
      <c r="B28" s="100" t="s">
        <v>146</v>
      </c>
      <c r="C28" s="94">
        <v>0</v>
      </c>
      <c r="D28" s="94">
        <v>0</v>
      </c>
      <c r="E28" s="100">
        <v>0</v>
      </c>
      <c r="F28" s="50"/>
      <c r="G28" s="100">
        <v>777.67391597999995</v>
      </c>
      <c r="H28" s="94">
        <v>0</v>
      </c>
      <c r="I28" s="94">
        <v>35.845014200000001</v>
      </c>
      <c r="J28" s="94">
        <v>2.46946507</v>
      </c>
      <c r="K28" s="100">
        <v>739.35943670999995</v>
      </c>
    </row>
    <row r="29" spans="1:11" ht="16.5" customHeight="1" x14ac:dyDescent="0.3">
      <c r="A29" s="46" t="s">
        <v>244</v>
      </c>
      <c r="B29" s="6">
        <v>0</v>
      </c>
      <c r="C29" s="102">
        <v>0</v>
      </c>
      <c r="D29" s="102">
        <v>0</v>
      </c>
      <c r="E29" s="6">
        <v>0</v>
      </c>
      <c r="F29" s="108"/>
      <c r="G29" s="6">
        <v>0</v>
      </c>
      <c r="H29" s="102">
        <v>0</v>
      </c>
      <c r="I29" s="102">
        <v>0</v>
      </c>
      <c r="J29" s="102">
        <v>0</v>
      </c>
      <c r="K29" s="6">
        <v>0</v>
      </c>
    </row>
    <row r="30" spans="1:11" ht="16.5" customHeight="1" x14ac:dyDescent="0.3">
      <c r="A30" s="46" t="s">
        <v>245</v>
      </c>
      <c r="B30" s="100" t="s">
        <v>146</v>
      </c>
      <c r="C30" s="94">
        <v>0</v>
      </c>
      <c r="D30" s="94">
        <v>0</v>
      </c>
      <c r="E30" s="100">
        <v>0</v>
      </c>
      <c r="F30" s="50"/>
      <c r="G30" s="100">
        <v>0</v>
      </c>
      <c r="H30" s="94">
        <v>0</v>
      </c>
      <c r="I30" s="94">
        <v>0</v>
      </c>
      <c r="J30" s="94">
        <v>0</v>
      </c>
      <c r="K30" s="100">
        <v>0</v>
      </c>
    </row>
    <row r="31" spans="1:11" ht="16.5" customHeight="1" x14ac:dyDescent="0.3">
      <c r="A31" s="46" t="s">
        <v>246</v>
      </c>
      <c r="B31" s="6">
        <v>0</v>
      </c>
      <c r="C31" s="102">
        <v>0</v>
      </c>
      <c r="D31" s="102">
        <v>0</v>
      </c>
      <c r="E31" s="6">
        <v>0</v>
      </c>
      <c r="F31" s="108"/>
      <c r="G31" s="6">
        <v>0</v>
      </c>
      <c r="H31" s="102">
        <v>0</v>
      </c>
      <c r="I31" s="102">
        <v>0</v>
      </c>
      <c r="J31" s="102">
        <v>0</v>
      </c>
      <c r="K31" s="6">
        <v>0</v>
      </c>
    </row>
    <row r="32" spans="1:11" ht="16.5" customHeight="1" x14ac:dyDescent="0.3">
      <c r="A32" s="46" t="s">
        <v>247</v>
      </c>
      <c r="B32" s="100" t="s">
        <v>146</v>
      </c>
      <c r="C32" s="94">
        <v>0</v>
      </c>
      <c r="D32" s="94">
        <v>0</v>
      </c>
      <c r="E32" s="100">
        <v>0</v>
      </c>
      <c r="F32" s="50"/>
      <c r="G32" s="100">
        <v>0</v>
      </c>
      <c r="H32" s="94">
        <v>0</v>
      </c>
      <c r="I32" s="94">
        <v>0</v>
      </c>
      <c r="J32" s="94">
        <v>0</v>
      </c>
      <c r="K32" s="100">
        <v>0</v>
      </c>
    </row>
    <row r="33" spans="1:11" ht="16.5" customHeight="1" x14ac:dyDescent="0.3">
      <c r="A33" s="46" t="s">
        <v>248</v>
      </c>
      <c r="B33" s="6">
        <v>2136</v>
      </c>
      <c r="C33" s="102">
        <v>2136</v>
      </c>
      <c r="D33" s="102">
        <v>0</v>
      </c>
      <c r="E33" s="6">
        <v>0</v>
      </c>
      <c r="F33" s="108"/>
      <c r="G33" s="6">
        <v>81930</v>
      </c>
      <c r="H33" s="102">
        <v>35655</v>
      </c>
      <c r="I33" s="102">
        <v>6334</v>
      </c>
      <c r="J33" s="102">
        <v>33234</v>
      </c>
      <c r="K33" s="6">
        <v>6707</v>
      </c>
    </row>
    <row r="34" spans="1:11" ht="16.5" customHeight="1" x14ac:dyDescent="0.3">
      <c r="A34" s="46" t="s">
        <v>249</v>
      </c>
      <c r="B34" s="100" t="s">
        <v>146</v>
      </c>
      <c r="C34" s="94">
        <v>0</v>
      </c>
      <c r="D34" s="94">
        <v>0</v>
      </c>
      <c r="E34" s="100">
        <v>9335.8904678465806</v>
      </c>
      <c r="F34" s="50"/>
      <c r="G34" s="100">
        <v>9752.2687201804201</v>
      </c>
      <c r="H34" s="94">
        <v>0</v>
      </c>
      <c r="I34" s="94">
        <v>0</v>
      </c>
      <c r="J34" s="94">
        <v>0</v>
      </c>
      <c r="K34" s="100">
        <v>9752.2687201804201</v>
      </c>
    </row>
    <row r="35" spans="1:11" ht="16.5" customHeight="1" x14ac:dyDescent="0.3">
      <c r="A35" s="46" t="s">
        <v>250</v>
      </c>
      <c r="B35" s="6">
        <v>176.30840995</v>
      </c>
      <c r="C35" s="102">
        <v>0</v>
      </c>
      <c r="D35" s="102">
        <v>0</v>
      </c>
      <c r="E35" s="6">
        <v>0</v>
      </c>
      <c r="F35" s="108"/>
      <c r="G35" s="6">
        <v>1039.9233169399999</v>
      </c>
      <c r="H35" s="102">
        <v>0</v>
      </c>
      <c r="I35" s="102">
        <v>0</v>
      </c>
      <c r="J35" s="102">
        <v>191.60696164999999</v>
      </c>
      <c r="K35" s="6">
        <v>848.31635529000005</v>
      </c>
    </row>
    <row r="36" spans="1:11" ht="16.5" customHeight="1" x14ac:dyDescent="0.3">
      <c r="A36" s="46" t="s">
        <v>251</v>
      </c>
      <c r="B36" s="100" t="s">
        <v>146</v>
      </c>
      <c r="C36" s="94">
        <v>0</v>
      </c>
      <c r="D36" s="94">
        <v>0</v>
      </c>
      <c r="E36" s="100">
        <v>0</v>
      </c>
      <c r="F36" s="50"/>
      <c r="G36" s="100">
        <v>105019.3977</v>
      </c>
      <c r="H36" s="94">
        <v>11034.490599999999</v>
      </c>
      <c r="I36" s="94">
        <v>1469.2815000000001</v>
      </c>
      <c r="J36" s="94">
        <v>70894.217999999993</v>
      </c>
      <c r="K36" s="100">
        <v>21621.407599999999</v>
      </c>
    </row>
    <row r="37" spans="1:11" ht="16.5" customHeight="1" x14ac:dyDescent="0.3">
      <c r="A37" s="39"/>
      <c r="B37" s="39"/>
      <c r="C37" s="39"/>
      <c r="D37" s="39"/>
      <c r="E37" s="39"/>
      <c r="F37" s="36"/>
      <c r="G37" s="39"/>
      <c r="H37" s="39"/>
      <c r="I37" s="39"/>
      <c r="J37" s="39"/>
      <c r="K37" s="39"/>
    </row>
    <row r="38" spans="1:11" ht="16.5" customHeight="1" x14ac:dyDescent="0.3">
      <c r="A38" s="6"/>
      <c r="B38" s="6"/>
      <c r="C38" s="6"/>
      <c r="D38" s="6"/>
      <c r="E38" s="6"/>
      <c r="F38" s="36"/>
      <c r="G38" s="6"/>
      <c r="H38" s="6"/>
      <c r="I38" s="6"/>
      <c r="J38" s="6"/>
      <c r="K38" s="6"/>
    </row>
    <row r="39" spans="1:11" ht="16.5" customHeight="1" x14ac:dyDescent="0.3">
      <c r="A39" s="6"/>
      <c r="B39" s="6"/>
      <c r="C39" s="6"/>
      <c r="D39" s="6"/>
      <c r="E39" s="6"/>
      <c r="G39" s="6"/>
      <c r="H39" s="6"/>
      <c r="I39" s="6"/>
      <c r="J39" s="6"/>
      <c r="K39" s="6"/>
    </row>
  </sheetData>
  <sheetProtection algorithmName="SHA-512" hashValue="BFPiqKgOAumu+BaXHb49nyDc9jZ2+xEpApuV/HOkNs5bAsiW8UQDFHjwE5x0svs09DslcmPv0YHUtahir0403g==" saltValue="vczMUnEUTbSWakCspQpjoQ==" spinCount="100000" sheet="1" objects="1" scenarios="1"/>
  <mergeCells count="1">
    <mergeCell ref="A1:B1"/>
  </mergeCells>
  <conditionalFormatting sqref="B9:K9 B11:K35 B8:E36 G8:K36">
    <cfRule type="cellIs" dxfId="73" priority="3" operator="between">
      <formula>0</formula>
      <formula>0.1</formula>
    </cfRule>
    <cfRule type="cellIs" dxfId="72" priority="4" operator="lessThan">
      <formula>0</formula>
    </cfRule>
    <cfRule type="cellIs" dxfId="71" priority="5" operator="greaterThanOrEqual">
      <formula>0.1</formula>
    </cfRule>
  </conditionalFormatting>
  <conditionalFormatting sqref="A1:XFD7 A37:XFD1048576 B8:XFD36">
    <cfRule type="cellIs" dxfId="70" priority="2" operator="between">
      <formula>-0.1</formula>
      <formula>0</formula>
    </cfRule>
  </conditionalFormatting>
  <conditionalFormatting sqref="A8:A36">
    <cfRule type="cellIs" dxfId="69" priority="1" operator="between">
      <formula>-0.1</formula>
      <formula>0</formula>
    </cfRule>
  </conditionalFormatting>
  <pageMargins left="0.7" right="0.7" top="0.75" bottom="0.75" header="0.3" footer="0.3"/>
  <pageSetup paperSize="9" scale="70" orientation="landscape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2">
    <pageSetUpPr fitToPage="1"/>
  </sheetPr>
  <dimension ref="A1:L39"/>
  <sheetViews>
    <sheetView showGridLines="0" showZeros="0" zoomScale="85" zoomScaleNormal="85" workbookViewId="0">
      <selection activeCell="A77" sqref="A77"/>
    </sheetView>
  </sheetViews>
  <sheetFormatPr defaultColWidth="16.7109375" defaultRowHeight="16.5" customHeight="1" x14ac:dyDescent="0.3"/>
  <cols>
    <col min="1" max="1" width="16.7109375" style="1"/>
    <col min="2" max="2" width="17.85546875" style="1" customWidth="1"/>
    <col min="3" max="16384" width="16.7109375" style="1"/>
  </cols>
  <sheetData>
    <row r="1" spans="1:12" ht="16.5" customHeight="1" x14ac:dyDescent="0.3">
      <c r="A1" s="168" t="str">
        <f>'Table of Contents'!C31</f>
        <v>Table 2.15</v>
      </c>
      <c r="B1" s="168"/>
      <c r="C1" s="6"/>
      <c r="D1" s="6"/>
      <c r="E1" s="6"/>
      <c r="F1" s="6"/>
      <c r="G1" s="6"/>
      <c r="H1" s="6"/>
      <c r="I1" s="6"/>
      <c r="J1" s="6"/>
    </row>
    <row r="2" spans="1:12" ht="16.5" customHeight="1" x14ac:dyDescent="0.3">
      <c r="A2" s="4" t="str">
        <f>"AIF: "&amp;'Table of Contents'!A31&amp;", "&amp;'Table of Contents'!A3</f>
        <v>AIF: Total Net Assets of Institutional Funds, 2017:Q2</v>
      </c>
      <c r="C2" s="6"/>
      <c r="D2" s="6"/>
      <c r="E2" s="6"/>
      <c r="F2" s="6"/>
      <c r="G2" s="6"/>
      <c r="H2" s="6"/>
      <c r="I2" s="6"/>
      <c r="J2" s="6"/>
    </row>
    <row r="3" spans="1:12" ht="16.5" customHeight="1" x14ac:dyDescent="0.3">
      <c r="A3" s="2" t="s">
        <v>82</v>
      </c>
      <c r="C3" s="6"/>
      <c r="D3" s="6"/>
      <c r="E3" s="6"/>
      <c r="F3" s="6"/>
      <c r="G3" s="6"/>
      <c r="H3" s="6"/>
      <c r="I3" s="6"/>
      <c r="J3" s="6"/>
    </row>
    <row r="4" spans="1:12" ht="16.5" customHeight="1" x14ac:dyDescent="0.3">
      <c r="A4" s="2"/>
      <c r="C4" s="6"/>
      <c r="D4" s="6"/>
      <c r="E4" s="6"/>
      <c r="F4" s="6"/>
      <c r="G4" s="6"/>
      <c r="H4" s="6"/>
      <c r="I4" s="6"/>
      <c r="J4" s="6"/>
    </row>
    <row r="5" spans="1:12" ht="16.5" customHeight="1" x14ac:dyDescent="0.3">
      <c r="A5" s="39"/>
      <c r="B5" s="39"/>
      <c r="C5" s="39"/>
      <c r="D5" s="39"/>
      <c r="E5" s="39"/>
      <c r="F5" s="39"/>
      <c r="G5" s="39"/>
      <c r="H5" s="39"/>
      <c r="I5" s="39"/>
      <c r="J5" s="39"/>
    </row>
    <row r="6" spans="1:12" ht="16.5" customHeight="1" x14ac:dyDescent="0.3">
      <c r="A6" s="6"/>
      <c r="B6" s="51" t="s">
        <v>166</v>
      </c>
      <c r="C6" s="51"/>
      <c r="D6" s="51"/>
      <c r="E6" s="51"/>
      <c r="F6" s="51"/>
      <c r="G6" s="51"/>
      <c r="H6" s="51"/>
      <c r="I6" s="51"/>
      <c r="J6" s="51"/>
      <c r="K6" s="51"/>
      <c r="L6" s="6"/>
    </row>
    <row r="7" spans="1:12" ht="16.5" customHeight="1" x14ac:dyDescent="0.3">
      <c r="A7" s="39"/>
      <c r="B7" s="52" t="s">
        <v>80</v>
      </c>
      <c r="C7" s="49" t="s">
        <v>83</v>
      </c>
      <c r="D7" s="49" t="s">
        <v>86</v>
      </c>
      <c r="E7" s="49" t="s">
        <v>87</v>
      </c>
      <c r="F7" s="49" t="s">
        <v>142</v>
      </c>
      <c r="G7" s="49" t="s">
        <v>144</v>
      </c>
      <c r="H7" s="49" t="s">
        <v>145</v>
      </c>
      <c r="I7" s="49" t="s">
        <v>93</v>
      </c>
      <c r="J7" s="49" t="s">
        <v>94</v>
      </c>
      <c r="K7" s="49" t="s">
        <v>85</v>
      </c>
    </row>
    <row r="8" spans="1:12" ht="16.5" customHeight="1" x14ac:dyDescent="0.3">
      <c r="A8" s="46" t="s">
        <v>223</v>
      </c>
      <c r="B8" s="100">
        <v>81675.654999999999</v>
      </c>
      <c r="C8" s="94">
        <v>8663.2960000000003</v>
      </c>
      <c r="D8" s="94">
        <v>26932.856</v>
      </c>
      <c r="E8" s="94">
        <v>45596.915000000001</v>
      </c>
      <c r="F8" s="94">
        <v>0</v>
      </c>
      <c r="G8" s="94">
        <v>461.71499999999997</v>
      </c>
      <c r="H8" s="94">
        <v>0</v>
      </c>
      <c r="I8" s="94">
        <v>0</v>
      </c>
      <c r="J8" s="94">
        <v>0</v>
      </c>
      <c r="K8" s="100">
        <v>20.873000000000001</v>
      </c>
    </row>
    <row r="9" spans="1:12" ht="16.5" customHeight="1" x14ac:dyDescent="0.3">
      <c r="A9" s="46" t="s">
        <v>224</v>
      </c>
      <c r="B9" s="6">
        <v>0</v>
      </c>
      <c r="C9" s="102">
        <v>0</v>
      </c>
      <c r="D9" s="102">
        <v>0</v>
      </c>
      <c r="E9" s="102">
        <v>0</v>
      </c>
      <c r="F9" s="102">
        <v>0</v>
      </c>
      <c r="G9" s="102">
        <v>0</v>
      </c>
      <c r="H9" s="102">
        <v>0</v>
      </c>
      <c r="I9" s="102">
        <v>0</v>
      </c>
      <c r="J9" s="102">
        <v>0</v>
      </c>
      <c r="K9" s="6">
        <v>0</v>
      </c>
      <c r="L9" s="36"/>
    </row>
    <row r="10" spans="1:12" ht="16.5" customHeight="1" x14ac:dyDescent="0.3">
      <c r="A10" s="46" t="s">
        <v>225</v>
      </c>
      <c r="B10" s="100">
        <v>0</v>
      </c>
      <c r="C10" s="94">
        <v>0</v>
      </c>
      <c r="D10" s="94">
        <v>0</v>
      </c>
      <c r="E10" s="94">
        <v>0</v>
      </c>
      <c r="F10" s="94">
        <v>0</v>
      </c>
      <c r="G10" s="94">
        <v>0</v>
      </c>
      <c r="H10" s="94">
        <v>0</v>
      </c>
      <c r="I10" s="94">
        <v>0</v>
      </c>
      <c r="J10" s="94">
        <v>0</v>
      </c>
      <c r="K10" s="100">
        <v>0</v>
      </c>
    </row>
    <row r="11" spans="1:12" ht="16.5" customHeight="1" x14ac:dyDescent="0.3">
      <c r="A11" s="46" t="s">
        <v>226</v>
      </c>
      <c r="B11" s="6">
        <v>0</v>
      </c>
      <c r="C11" s="102">
        <v>0</v>
      </c>
      <c r="D11" s="102">
        <v>0</v>
      </c>
      <c r="E11" s="102">
        <v>0</v>
      </c>
      <c r="F11" s="102">
        <v>0</v>
      </c>
      <c r="G11" s="102">
        <v>0</v>
      </c>
      <c r="H11" s="102">
        <v>0</v>
      </c>
      <c r="I11" s="102">
        <v>0</v>
      </c>
      <c r="J11" s="102">
        <v>0</v>
      </c>
      <c r="K11" s="6">
        <v>0</v>
      </c>
    </row>
    <row r="12" spans="1:12" ht="16.5" customHeight="1" x14ac:dyDescent="0.3">
      <c r="A12" s="46" t="s">
        <v>227</v>
      </c>
      <c r="B12" s="100">
        <v>0</v>
      </c>
      <c r="C12" s="94">
        <v>0</v>
      </c>
      <c r="D12" s="94">
        <v>0</v>
      </c>
      <c r="E12" s="94">
        <v>0</v>
      </c>
      <c r="F12" s="94">
        <v>0</v>
      </c>
      <c r="G12" s="94">
        <v>0</v>
      </c>
      <c r="H12" s="94">
        <v>0</v>
      </c>
      <c r="I12" s="94">
        <v>0</v>
      </c>
      <c r="J12" s="94">
        <v>0</v>
      </c>
      <c r="K12" s="100">
        <v>0</v>
      </c>
    </row>
    <row r="13" spans="1:12" ht="16.5" customHeight="1" x14ac:dyDescent="0.3">
      <c r="A13" s="46" t="s">
        <v>228</v>
      </c>
      <c r="B13" s="6">
        <v>0</v>
      </c>
      <c r="C13" s="102">
        <v>0</v>
      </c>
      <c r="D13" s="102">
        <v>0</v>
      </c>
      <c r="E13" s="102">
        <v>0</v>
      </c>
      <c r="F13" s="102">
        <v>0</v>
      </c>
      <c r="G13" s="102">
        <v>0</v>
      </c>
      <c r="H13" s="102">
        <v>0</v>
      </c>
      <c r="I13" s="102">
        <v>0</v>
      </c>
      <c r="J13" s="102">
        <v>0</v>
      </c>
      <c r="K13" s="6">
        <v>0</v>
      </c>
    </row>
    <row r="14" spans="1:12" ht="16.5" customHeight="1" x14ac:dyDescent="0.3">
      <c r="A14" s="46" t="s">
        <v>229</v>
      </c>
      <c r="B14" s="100">
        <v>1140406.4680000001</v>
      </c>
      <c r="C14" s="94">
        <v>476424.73599999998</v>
      </c>
      <c r="D14" s="94">
        <v>500020.06599999999</v>
      </c>
      <c r="E14" s="94">
        <v>141990.193</v>
      </c>
      <c r="F14" s="94">
        <v>62.991999999999997</v>
      </c>
      <c r="G14" s="94">
        <v>0</v>
      </c>
      <c r="H14" s="94">
        <v>1272.597</v>
      </c>
      <c r="I14" s="94">
        <v>736.89</v>
      </c>
      <c r="J14" s="94">
        <v>974.40300000000002</v>
      </c>
      <c r="K14" s="100">
        <v>18924.591</v>
      </c>
    </row>
    <row r="15" spans="1:12" ht="16.5" customHeight="1" x14ac:dyDescent="0.3">
      <c r="A15" s="46" t="s">
        <v>230</v>
      </c>
      <c r="B15" s="6">
        <v>0</v>
      </c>
      <c r="C15" s="102">
        <v>0</v>
      </c>
      <c r="D15" s="102">
        <v>0</v>
      </c>
      <c r="E15" s="102">
        <v>0</v>
      </c>
      <c r="F15" s="102">
        <v>0</v>
      </c>
      <c r="G15" s="102">
        <v>0</v>
      </c>
      <c r="H15" s="102">
        <v>0</v>
      </c>
      <c r="I15" s="102">
        <v>0</v>
      </c>
      <c r="J15" s="102">
        <v>0</v>
      </c>
      <c r="K15" s="6">
        <v>0</v>
      </c>
    </row>
    <row r="16" spans="1:12" ht="16.5" customHeight="1" x14ac:dyDescent="0.3">
      <c r="A16" s="46" t="s">
        <v>231</v>
      </c>
      <c r="B16" s="100">
        <v>0</v>
      </c>
      <c r="C16" s="94">
        <v>0</v>
      </c>
      <c r="D16" s="94">
        <v>0</v>
      </c>
      <c r="E16" s="94">
        <v>0</v>
      </c>
      <c r="F16" s="94">
        <v>0</v>
      </c>
      <c r="G16" s="94">
        <v>0</v>
      </c>
      <c r="H16" s="94">
        <v>0</v>
      </c>
      <c r="I16" s="94">
        <v>0</v>
      </c>
      <c r="J16" s="94">
        <v>0</v>
      </c>
      <c r="K16" s="100">
        <v>0</v>
      </c>
    </row>
    <row r="17" spans="1:11" ht="16.5" customHeight="1" x14ac:dyDescent="0.3">
      <c r="A17" s="46" t="s">
        <v>232</v>
      </c>
      <c r="B17" s="6">
        <v>1500087.297</v>
      </c>
      <c r="C17" s="102">
        <v>101383.663</v>
      </c>
      <c r="D17" s="102">
        <v>391686.10800000001</v>
      </c>
      <c r="E17" s="102">
        <v>813116.076</v>
      </c>
      <c r="F17" s="102">
        <v>5310.25</v>
      </c>
      <c r="G17" s="102">
        <v>70524.168000000005</v>
      </c>
      <c r="H17" s="102">
        <v>0</v>
      </c>
      <c r="I17" s="102">
        <v>0.88100000000000001</v>
      </c>
      <c r="J17" s="102">
        <v>2871.4670000000001</v>
      </c>
      <c r="K17" s="6">
        <v>115194.68399999999</v>
      </c>
    </row>
    <row r="18" spans="1:11" ht="16.5" customHeight="1" x14ac:dyDescent="0.3">
      <c r="A18" s="46" t="s">
        <v>233</v>
      </c>
      <c r="B18" s="100">
        <v>0</v>
      </c>
      <c r="C18" s="94">
        <v>0</v>
      </c>
      <c r="D18" s="94">
        <v>0</v>
      </c>
      <c r="E18" s="94">
        <v>0</v>
      </c>
      <c r="F18" s="94">
        <v>0</v>
      </c>
      <c r="G18" s="94">
        <v>0</v>
      </c>
      <c r="H18" s="94">
        <v>0</v>
      </c>
      <c r="I18" s="94">
        <v>0</v>
      </c>
      <c r="J18" s="94">
        <v>0</v>
      </c>
      <c r="K18" s="100">
        <v>0</v>
      </c>
    </row>
    <row r="19" spans="1:11" ht="16.5" customHeight="1" x14ac:dyDescent="0.3">
      <c r="A19" s="46" t="s">
        <v>234</v>
      </c>
      <c r="B19" s="6">
        <v>234521.60906047301</v>
      </c>
      <c r="C19" s="102">
        <v>57979.626217999998</v>
      </c>
      <c r="D19" s="102">
        <v>28546.567417999999</v>
      </c>
      <c r="E19" s="102">
        <v>18765.928338000002</v>
      </c>
      <c r="F19" s="102">
        <v>7320.6606768433003</v>
      </c>
      <c r="G19" s="102">
        <v>91309.506429779503</v>
      </c>
      <c r="H19" s="102">
        <v>0</v>
      </c>
      <c r="I19" s="102">
        <v>0</v>
      </c>
      <c r="J19" s="102">
        <v>26967.96588385</v>
      </c>
      <c r="K19" s="6">
        <v>3631.354096</v>
      </c>
    </row>
    <row r="20" spans="1:11" ht="16.5" customHeight="1" x14ac:dyDescent="0.3">
      <c r="A20" s="46" t="s">
        <v>235</v>
      </c>
      <c r="B20" s="100">
        <v>463400</v>
      </c>
      <c r="C20" s="94">
        <v>0</v>
      </c>
      <c r="D20" s="94">
        <v>0</v>
      </c>
      <c r="E20" s="94">
        <v>0</v>
      </c>
      <c r="F20" s="94">
        <v>0</v>
      </c>
      <c r="G20" s="94">
        <v>0</v>
      </c>
      <c r="H20" s="94">
        <v>0</v>
      </c>
      <c r="I20" s="94">
        <v>0</v>
      </c>
      <c r="J20" s="94">
        <v>0</v>
      </c>
      <c r="K20" s="100">
        <v>0</v>
      </c>
    </row>
    <row r="21" spans="1:11" ht="16.5" customHeight="1" x14ac:dyDescent="0.3">
      <c r="A21" s="46" t="s">
        <v>236</v>
      </c>
      <c r="B21" s="6">
        <v>45912.94</v>
      </c>
      <c r="C21" s="102">
        <v>0</v>
      </c>
      <c r="D21" s="102">
        <v>0</v>
      </c>
      <c r="E21" s="102">
        <v>0</v>
      </c>
      <c r="F21" s="102">
        <v>0</v>
      </c>
      <c r="G21" s="102">
        <v>42714.01</v>
      </c>
      <c r="H21" s="102">
        <v>0</v>
      </c>
      <c r="I21" s="102">
        <v>0</v>
      </c>
      <c r="J21" s="102">
        <v>3198.93</v>
      </c>
      <c r="K21" s="6">
        <v>0</v>
      </c>
    </row>
    <row r="22" spans="1:11" ht="16.5" customHeight="1" x14ac:dyDescent="0.3">
      <c r="A22" s="46" t="s">
        <v>237</v>
      </c>
      <c r="B22" s="100">
        <v>1.77</v>
      </c>
      <c r="C22" s="94">
        <v>0</v>
      </c>
      <c r="D22" s="94">
        <v>0</v>
      </c>
      <c r="E22" s="94">
        <v>0</v>
      </c>
      <c r="F22" s="94">
        <v>0</v>
      </c>
      <c r="G22" s="94">
        <v>0</v>
      </c>
      <c r="H22" s="94">
        <v>0</v>
      </c>
      <c r="I22" s="94">
        <v>0</v>
      </c>
      <c r="J22" s="94">
        <v>0</v>
      </c>
      <c r="K22" s="100">
        <v>1.77</v>
      </c>
    </row>
    <row r="23" spans="1:11" ht="16.5" customHeight="1" x14ac:dyDescent="0.3">
      <c r="A23" s="46" t="s">
        <v>238</v>
      </c>
      <c r="B23" s="6">
        <v>451703</v>
      </c>
      <c r="C23" s="102">
        <v>48245</v>
      </c>
      <c r="D23" s="102">
        <v>85353</v>
      </c>
      <c r="E23" s="102">
        <v>119997</v>
      </c>
      <c r="F23" s="102">
        <v>3764</v>
      </c>
      <c r="G23" s="102">
        <v>52775</v>
      </c>
      <c r="H23" s="102">
        <v>0</v>
      </c>
      <c r="I23" s="102">
        <v>25943</v>
      </c>
      <c r="J23" s="102">
        <v>0</v>
      </c>
      <c r="K23" s="6">
        <v>115626</v>
      </c>
    </row>
    <row r="24" spans="1:11" ht="16.5" customHeight="1" x14ac:dyDescent="0.3">
      <c r="A24" s="46" t="s">
        <v>239</v>
      </c>
      <c r="B24" s="100">
        <v>7142.5710375781</v>
      </c>
      <c r="C24" s="94">
        <v>1626.54392794</v>
      </c>
      <c r="D24" s="94">
        <v>671.280998135441</v>
      </c>
      <c r="E24" s="94">
        <v>133.44210086000001</v>
      </c>
      <c r="F24" s="94">
        <v>0</v>
      </c>
      <c r="G24" s="94">
        <v>326.123898792543</v>
      </c>
      <c r="H24" s="94">
        <v>0</v>
      </c>
      <c r="I24" s="94">
        <v>621.94261636057695</v>
      </c>
      <c r="J24" s="94">
        <v>168.62871195</v>
      </c>
      <c r="K24" s="100">
        <v>3594.6087835395401</v>
      </c>
    </row>
    <row r="25" spans="1:11" ht="16.5" customHeight="1" x14ac:dyDescent="0.3">
      <c r="A25" s="46" t="s">
        <v>240</v>
      </c>
      <c r="B25" s="6">
        <v>0</v>
      </c>
      <c r="C25" s="102">
        <v>0</v>
      </c>
      <c r="D25" s="102">
        <v>0</v>
      </c>
      <c r="E25" s="102">
        <v>0</v>
      </c>
      <c r="F25" s="102">
        <v>0</v>
      </c>
      <c r="G25" s="102">
        <v>0</v>
      </c>
      <c r="H25" s="102">
        <v>0</v>
      </c>
      <c r="I25" s="102">
        <v>0</v>
      </c>
      <c r="J25" s="102">
        <v>0</v>
      </c>
      <c r="K25" s="6">
        <v>0</v>
      </c>
    </row>
    <row r="26" spans="1:11" ht="16.5" customHeight="1" x14ac:dyDescent="0.3">
      <c r="A26" s="46" t="s">
        <v>241</v>
      </c>
      <c r="B26" s="100">
        <v>0</v>
      </c>
      <c r="C26" s="94">
        <v>0</v>
      </c>
      <c r="D26" s="94">
        <v>0</v>
      </c>
      <c r="E26" s="94">
        <v>0</v>
      </c>
      <c r="F26" s="94">
        <v>0</v>
      </c>
      <c r="G26" s="94">
        <v>0</v>
      </c>
      <c r="H26" s="94">
        <v>0</v>
      </c>
      <c r="I26" s="94">
        <v>0</v>
      </c>
      <c r="J26" s="94">
        <v>0</v>
      </c>
      <c r="K26" s="100">
        <v>0</v>
      </c>
    </row>
    <row r="27" spans="1:11" ht="16.5" customHeight="1" x14ac:dyDescent="0.3">
      <c r="A27" s="46" t="s">
        <v>242</v>
      </c>
      <c r="B27" s="6">
        <v>0</v>
      </c>
      <c r="C27" s="102">
        <v>0</v>
      </c>
      <c r="D27" s="102">
        <v>0</v>
      </c>
      <c r="E27" s="102">
        <v>0</v>
      </c>
      <c r="F27" s="102">
        <v>0</v>
      </c>
      <c r="G27" s="102">
        <v>0</v>
      </c>
      <c r="H27" s="102">
        <v>0</v>
      </c>
      <c r="I27" s="102">
        <v>0</v>
      </c>
      <c r="J27" s="102">
        <v>0</v>
      </c>
      <c r="K27" s="6">
        <v>0</v>
      </c>
    </row>
    <row r="28" spans="1:11" ht="16.5" customHeight="1" x14ac:dyDescent="0.3">
      <c r="A28" s="46" t="s">
        <v>243</v>
      </c>
      <c r="B28" s="100">
        <v>0</v>
      </c>
      <c r="C28" s="94">
        <v>0</v>
      </c>
      <c r="D28" s="94">
        <v>0</v>
      </c>
      <c r="E28" s="94">
        <v>0</v>
      </c>
      <c r="F28" s="94">
        <v>0</v>
      </c>
      <c r="G28" s="94">
        <v>0</v>
      </c>
      <c r="H28" s="94">
        <v>0</v>
      </c>
      <c r="I28" s="94">
        <v>0</v>
      </c>
      <c r="J28" s="94">
        <v>0</v>
      </c>
      <c r="K28" s="100">
        <v>0</v>
      </c>
    </row>
    <row r="29" spans="1:11" ht="16.5" customHeight="1" x14ac:dyDescent="0.3">
      <c r="A29" s="46" t="s">
        <v>244</v>
      </c>
      <c r="B29" s="6">
        <v>0</v>
      </c>
      <c r="C29" s="102">
        <v>0</v>
      </c>
      <c r="D29" s="102">
        <v>0</v>
      </c>
      <c r="E29" s="102">
        <v>0</v>
      </c>
      <c r="F29" s="102">
        <v>0</v>
      </c>
      <c r="G29" s="102">
        <v>0</v>
      </c>
      <c r="H29" s="102">
        <v>0</v>
      </c>
      <c r="I29" s="102">
        <v>0</v>
      </c>
      <c r="J29" s="102">
        <v>0</v>
      </c>
      <c r="K29" s="6">
        <v>0</v>
      </c>
    </row>
    <row r="30" spans="1:11" ht="16.5" customHeight="1" x14ac:dyDescent="0.3">
      <c r="A30" s="46" t="s">
        <v>245</v>
      </c>
      <c r="B30" s="100">
        <v>59.164999999999999</v>
      </c>
      <c r="C30" s="94">
        <v>8.5229999999999997</v>
      </c>
      <c r="D30" s="94">
        <v>10.731</v>
      </c>
      <c r="E30" s="94">
        <v>39.911000000000001</v>
      </c>
      <c r="F30" s="94">
        <v>0</v>
      </c>
      <c r="G30" s="94">
        <v>0</v>
      </c>
      <c r="H30" s="94">
        <v>0</v>
      </c>
      <c r="I30" s="94">
        <v>0</v>
      </c>
      <c r="J30" s="94">
        <v>0</v>
      </c>
      <c r="K30" s="100">
        <v>0</v>
      </c>
    </row>
    <row r="31" spans="1:11" ht="16.5" customHeight="1" x14ac:dyDescent="0.3">
      <c r="A31" s="46" t="s">
        <v>246</v>
      </c>
      <c r="B31" s="6">
        <v>0</v>
      </c>
      <c r="C31" s="102">
        <v>0</v>
      </c>
      <c r="D31" s="102">
        <v>0</v>
      </c>
      <c r="E31" s="102">
        <v>0</v>
      </c>
      <c r="F31" s="102">
        <v>0</v>
      </c>
      <c r="G31" s="102">
        <v>0</v>
      </c>
      <c r="H31" s="102">
        <v>0</v>
      </c>
      <c r="I31" s="102">
        <v>0</v>
      </c>
      <c r="J31" s="102">
        <v>0</v>
      </c>
      <c r="K31" s="6">
        <v>0</v>
      </c>
    </row>
    <row r="32" spans="1:11" ht="16.5" customHeight="1" x14ac:dyDescent="0.3">
      <c r="A32" s="46" t="s">
        <v>247</v>
      </c>
      <c r="B32" s="100">
        <v>0</v>
      </c>
      <c r="C32" s="94">
        <v>0</v>
      </c>
      <c r="D32" s="94">
        <v>0</v>
      </c>
      <c r="E32" s="94">
        <v>0</v>
      </c>
      <c r="F32" s="94">
        <v>0</v>
      </c>
      <c r="G32" s="94">
        <v>0</v>
      </c>
      <c r="H32" s="94">
        <v>0</v>
      </c>
      <c r="I32" s="94">
        <v>0</v>
      </c>
      <c r="J32" s="94">
        <v>0</v>
      </c>
      <c r="K32" s="100">
        <v>0</v>
      </c>
    </row>
    <row r="33" spans="1:11" ht="16.5" customHeight="1" x14ac:dyDescent="0.3">
      <c r="A33" s="46" t="s">
        <v>248</v>
      </c>
      <c r="B33" s="6">
        <v>0</v>
      </c>
      <c r="C33" s="102">
        <v>0</v>
      </c>
      <c r="D33" s="102">
        <v>0</v>
      </c>
      <c r="E33" s="102">
        <v>0</v>
      </c>
      <c r="F33" s="102">
        <v>0</v>
      </c>
      <c r="G33" s="102">
        <v>0</v>
      </c>
      <c r="H33" s="102">
        <v>0</v>
      </c>
      <c r="I33" s="102">
        <v>0</v>
      </c>
      <c r="J33" s="102">
        <v>0</v>
      </c>
      <c r="K33" s="6">
        <v>0</v>
      </c>
    </row>
    <row r="34" spans="1:11" ht="16.5" customHeight="1" x14ac:dyDescent="0.3">
      <c r="A34" s="46" t="s">
        <v>249</v>
      </c>
      <c r="B34" s="100">
        <v>49555.188000708797</v>
      </c>
      <c r="C34" s="94">
        <v>0</v>
      </c>
      <c r="D34" s="94">
        <v>0</v>
      </c>
      <c r="E34" s="94">
        <v>0</v>
      </c>
      <c r="F34" s="94">
        <v>0</v>
      </c>
      <c r="G34" s="94">
        <v>6916.3400023479599</v>
      </c>
      <c r="H34" s="94">
        <v>0</v>
      </c>
      <c r="I34" s="94">
        <v>0</v>
      </c>
      <c r="J34" s="94">
        <v>275.48456720273998</v>
      </c>
      <c r="K34" s="100">
        <v>42363.363431158097</v>
      </c>
    </row>
    <row r="35" spans="1:11" ht="16.5" customHeight="1" x14ac:dyDescent="0.3">
      <c r="A35" s="46" t="s">
        <v>250</v>
      </c>
      <c r="B35" s="6">
        <v>0</v>
      </c>
      <c r="C35" s="102">
        <v>0</v>
      </c>
      <c r="D35" s="102">
        <v>0</v>
      </c>
      <c r="E35" s="102">
        <v>0</v>
      </c>
      <c r="F35" s="102">
        <v>0</v>
      </c>
      <c r="G35" s="102">
        <v>0</v>
      </c>
      <c r="H35" s="102">
        <v>0</v>
      </c>
      <c r="I35" s="102">
        <v>0</v>
      </c>
      <c r="J35" s="102">
        <v>0</v>
      </c>
      <c r="K35" s="6">
        <v>0</v>
      </c>
    </row>
    <row r="36" spans="1:11" ht="16.5" customHeight="1" x14ac:dyDescent="0.3">
      <c r="A36" s="46" t="s">
        <v>251</v>
      </c>
      <c r="B36" s="100">
        <v>0</v>
      </c>
      <c r="C36" s="94">
        <v>0</v>
      </c>
      <c r="D36" s="94">
        <v>0</v>
      </c>
      <c r="E36" s="94">
        <v>0</v>
      </c>
      <c r="F36" s="94">
        <v>0</v>
      </c>
      <c r="G36" s="94">
        <v>0</v>
      </c>
      <c r="H36" s="94">
        <v>0</v>
      </c>
      <c r="I36" s="94">
        <v>0</v>
      </c>
      <c r="J36" s="94">
        <v>0</v>
      </c>
      <c r="K36" s="100">
        <v>0</v>
      </c>
    </row>
    <row r="37" spans="1:11" ht="16.5" customHeight="1" x14ac:dyDescent="0.3">
      <c r="A37" s="39"/>
      <c r="B37" s="39"/>
      <c r="C37" s="39"/>
      <c r="D37" s="39"/>
      <c r="E37" s="39"/>
      <c r="F37" s="39"/>
      <c r="G37" s="39"/>
      <c r="H37" s="39"/>
      <c r="I37" s="39"/>
      <c r="J37" s="39"/>
    </row>
    <row r="38" spans="1:11" ht="16.5" customHeight="1" x14ac:dyDescent="0.3">
      <c r="A38" s="6"/>
      <c r="B38" s="6"/>
      <c r="C38" s="6"/>
      <c r="D38" s="6"/>
      <c r="E38" s="6"/>
      <c r="F38" s="6"/>
      <c r="G38" s="6"/>
      <c r="H38" s="6"/>
      <c r="I38" s="6"/>
      <c r="J38" s="6"/>
    </row>
    <row r="39" spans="1:11" ht="16.5" customHeight="1" x14ac:dyDescent="0.3">
      <c r="A39" s="6"/>
      <c r="B39" s="6"/>
      <c r="C39" s="6"/>
      <c r="D39" s="6"/>
      <c r="E39" s="6"/>
      <c r="F39" s="6"/>
      <c r="G39" s="6"/>
      <c r="H39" s="6"/>
      <c r="I39" s="6"/>
      <c r="J39" s="6"/>
    </row>
  </sheetData>
  <sheetProtection algorithmName="SHA-512" hashValue="OpRzS98TLG5mIlY8BvOPhIoKl3Y2JbjAmo+HXtP4c315P9u+xHQJetmhQqsgDP3SfbUX/lDXtSgm95uhntNiAQ==" saltValue="eQN9N1ILYGign23oax5QNg==" spinCount="100000" sheet="1" objects="1" scenarios="1"/>
  <mergeCells count="1">
    <mergeCell ref="A1:B1"/>
  </mergeCells>
  <conditionalFormatting sqref="B8:K36">
    <cfRule type="cellIs" dxfId="68" priority="3" operator="between">
      <formula>0</formula>
      <formula>0.1</formula>
    </cfRule>
    <cfRule type="cellIs" dxfId="67" priority="4" operator="lessThan">
      <formula>0</formula>
    </cfRule>
    <cfRule type="cellIs" dxfId="66" priority="5" operator="greaterThanOrEqual">
      <formula>0.1</formula>
    </cfRule>
  </conditionalFormatting>
  <conditionalFormatting sqref="A1:XFD7 A37:XFD1048576 B8:XFD36">
    <cfRule type="cellIs" dxfId="65" priority="2" operator="between">
      <formula>-0.1</formula>
      <formula>0</formula>
    </cfRule>
  </conditionalFormatting>
  <conditionalFormatting sqref="A8:A36">
    <cfRule type="cellIs" dxfId="64" priority="1" operator="between">
      <formula>-0.1</formula>
      <formula>0</formula>
    </cfRule>
  </conditionalFormatting>
  <pageMargins left="0.7" right="0.7" top="0.75" bottom="0.75" header="0.3" footer="0.3"/>
  <pageSetup paperSize="9" scale="64" orientation="landscape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3">
    <pageSetUpPr fitToPage="1"/>
  </sheetPr>
  <dimension ref="A1:J37"/>
  <sheetViews>
    <sheetView showGridLines="0" showZeros="0" zoomScale="85" zoomScaleNormal="85" workbookViewId="0">
      <selection activeCell="A77" sqref="A77"/>
    </sheetView>
  </sheetViews>
  <sheetFormatPr defaultColWidth="16.7109375" defaultRowHeight="16.5" customHeight="1" x14ac:dyDescent="0.25"/>
  <cols>
    <col min="1" max="2" width="16.7109375" style="41"/>
    <col min="3" max="3" width="16.7109375" style="41" customWidth="1"/>
    <col min="4" max="16384" width="16.7109375" style="41"/>
  </cols>
  <sheetData>
    <row r="1" spans="1:10" ht="16.5" customHeight="1" x14ac:dyDescent="0.25">
      <c r="A1" s="168" t="str">
        <f>'Table of Contents'!C34</f>
        <v>Table 2.16</v>
      </c>
      <c r="B1" s="168"/>
      <c r="C1" s="40"/>
    </row>
    <row r="2" spans="1:10" ht="16.5" customHeight="1" x14ac:dyDescent="0.3">
      <c r="A2" s="4" t="str">
        <f>"AIF: "&amp;'Table of Contents'!A34&amp;", "&amp;'Table of Contents'!A3</f>
        <v>AIF: Total Net Sales, 2017:Q2</v>
      </c>
      <c r="B2" s="1"/>
      <c r="C2" s="42"/>
      <c r="D2" s="43"/>
    </row>
    <row r="3" spans="1:10" ht="16.5" customHeight="1" x14ac:dyDescent="0.3">
      <c r="A3" s="2" t="s">
        <v>82</v>
      </c>
      <c r="B3" s="1"/>
      <c r="C3" s="42"/>
    </row>
    <row r="4" spans="1:10" ht="16.5" customHeight="1" x14ac:dyDescent="0.25">
      <c r="A4" s="42"/>
      <c r="B4" s="42"/>
      <c r="C4" s="42"/>
    </row>
    <row r="5" spans="1:10" ht="16.5" customHeight="1" x14ac:dyDescent="0.25">
      <c r="A5" s="42"/>
      <c r="B5" s="42"/>
      <c r="C5" s="42"/>
    </row>
    <row r="6" spans="1:10" ht="16.5" customHeight="1" x14ac:dyDescent="0.3">
      <c r="A6" s="44"/>
      <c r="B6" s="51" t="s">
        <v>167</v>
      </c>
      <c r="C6" s="51"/>
      <c r="D6" s="51"/>
      <c r="E6" s="51"/>
      <c r="F6" s="51"/>
      <c r="G6" s="51"/>
      <c r="H6" s="51"/>
      <c r="I6" s="51"/>
      <c r="J6" s="51"/>
    </row>
    <row r="7" spans="1:10" ht="16.5" customHeight="1" x14ac:dyDescent="0.3">
      <c r="A7" s="38"/>
      <c r="B7" s="116" t="s">
        <v>80</v>
      </c>
      <c r="C7" s="117" t="s">
        <v>83</v>
      </c>
      <c r="D7" s="117" t="s">
        <v>86</v>
      </c>
      <c r="E7" s="117" t="s">
        <v>87</v>
      </c>
      <c r="F7" s="117" t="s">
        <v>142</v>
      </c>
      <c r="G7" s="117" t="s">
        <v>143</v>
      </c>
      <c r="H7" s="117" t="s">
        <v>81</v>
      </c>
      <c r="I7" s="117" t="s">
        <v>144</v>
      </c>
      <c r="J7" s="117" t="s">
        <v>85</v>
      </c>
    </row>
    <row r="8" spans="1:10" ht="16.5" customHeight="1" x14ac:dyDescent="0.3">
      <c r="A8" s="46" t="s">
        <v>223</v>
      </c>
      <c r="B8" s="100">
        <v>268.87200000000001</v>
      </c>
      <c r="C8" s="94">
        <v>-0.27700000000000002</v>
      </c>
      <c r="D8" s="94">
        <v>295.32499999999999</v>
      </c>
      <c r="E8" s="94">
        <v>-134.41900000000001</v>
      </c>
      <c r="F8" s="94">
        <v>0</v>
      </c>
      <c r="G8" s="94">
        <v>-51.564</v>
      </c>
      <c r="H8" s="94">
        <v>0.57399999999999995</v>
      </c>
      <c r="I8" s="94">
        <v>157.459</v>
      </c>
      <c r="J8" s="100">
        <v>1.774</v>
      </c>
    </row>
    <row r="9" spans="1:10" ht="16.5" customHeight="1" x14ac:dyDescent="0.3">
      <c r="A9" s="46" t="s">
        <v>224</v>
      </c>
      <c r="B9" s="6">
        <v>0</v>
      </c>
      <c r="C9" s="102">
        <v>0</v>
      </c>
      <c r="D9" s="102">
        <v>0</v>
      </c>
      <c r="E9" s="102">
        <v>0</v>
      </c>
      <c r="F9" s="102">
        <v>0</v>
      </c>
      <c r="G9" s="102">
        <v>0</v>
      </c>
      <c r="H9" s="102">
        <v>0</v>
      </c>
      <c r="I9" s="102">
        <v>0</v>
      </c>
      <c r="J9" s="6">
        <v>0</v>
      </c>
    </row>
    <row r="10" spans="1:10" ht="16.5" customHeight="1" x14ac:dyDescent="0.3">
      <c r="A10" s="46" t="s">
        <v>225</v>
      </c>
      <c r="B10" s="100">
        <v>0</v>
      </c>
      <c r="C10" s="94">
        <v>0</v>
      </c>
      <c r="D10" s="94">
        <v>0</v>
      </c>
      <c r="E10" s="94">
        <v>0</v>
      </c>
      <c r="F10" s="94">
        <v>0</v>
      </c>
      <c r="G10" s="94">
        <v>0</v>
      </c>
      <c r="H10" s="94">
        <v>0</v>
      </c>
      <c r="I10" s="94">
        <v>0</v>
      </c>
      <c r="J10" s="100">
        <v>0</v>
      </c>
    </row>
    <row r="11" spans="1:10" ht="16.5" customHeight="1" x14ac:dyDescent="0.3">
      <c r="A11" s="46" t="s">
        <v>226</v>
      </c>
      <c r="B11" s="6">
        <v>0</v>
      </c>
      <c r="C11" s="102">
        <v>0</v>
      </c>
      <c r="D11" s="102">
        <v>0</v>
      </c>
      <c r="E11" s="102">
        <v>0</v>
      </c>
      <c r="F11" s="102">
        <v>0</v>
      </c>
      <c r="G11" s="102">
        <v>0</v>
      </c>
      <c r="H11" s="102">
        <v>0</v>
      </c>
      <c r="I11" s="102">
        <v>0</v>
      </c>
      <c r="J11" s="6">
        <v>0</v>
      </c>
    </row>
    <row r="12" spans="1:10" ht="16.5" customHeight="1" x14ac:dyDescent="0.3">
      <c r="A12" s="46" t="s">
        <v>227</v>
      </c>
      <c r="B12" s="100">
        <v>87</v>
      </c>
      <c r="C12" s="94">
        <v>10</v>
      </c>
      <c r="D12" s="94">
        <v>31</v>
      </c>
      <c r="E12" s="94">
        <v>7</v>
      </c>
      <c r="F12" s="94">
        <v>0</v>
      </c>
      <c r="G12" s="94">
        <v>0</v>
      </c>
      <c r="H12" s="94">
        <v>0</v>
      </c>
      <c r="I12" s="94">
        <v>-3</v>
      </c>
      <c r="J12" s="100">
        <v>42</v>
      </c>
    </row>
    <row r="13" spans="1:10" ht="16.5" customHeight="1" x14ac:dyDescent="0.3">
      <c r="A13" s="46" t="s">
        <v>228</v>
      </c>
      <c r="B13" s="6">
        <v>1492.2320360000001</v>
      </c>
      <c r="C13" s="102">
        <v>0</v>
      </c>
      <c r="D13" s="102">
        <v>0</v>
      </c>
      <c r="E13" s="102">
        <v>0</v>
      </c>
      <c r="F13" s="102">
        <v>0</v>
      </c>
      <c r="G13" s="102">
        <v>0</v>
      </c>
      <c r="H13" s="102">
        <v>0</v>
      </c>
      <c r="I13" s="102">
        <v>1492.2320360000001</v>
      </c>
      <c r="J13" s="6">
        <v>0</v>
      </c>
    </row>
    <row r="14" spans="1:10" ht="16.5" customHeight="1" x14ac:dyDescent="0.3">
      <c r="A14" s="46" t="s">
        <v>229</v>
      </c>
      <c r="B14" s="100">
        <v>32514.382000000001</v>
      </c>
      <c r="C14" s="94">
        <v>11935.021000000001</v>
      </c>
      <c r="D14" s="94">
        <v>813.60699999999997</v>
      </c>
      <c r="E14" s="94">
        <v>19310.492999999999</v>
      </c>
      <c r="F14" s="94">
        <v>350.661</v>
      </c>
      <c r="G14" s="94">
        <v>0</v>
      </c>
      <c r="H14" s="94">
        <v>-936.16499999999996</v>
      </c>
      <c r="I14" s="94">
        <v>0</v>
      </c>
      <c r="J14" s="100">
        <v>1040.7650000000001</v>
      </c>
    </row>
    <row r="15" spans="1:10" ht="16.5" customHeight="1" x14ac:dyDescent="0.3">
      <c r="A15" s="46" t="s">
        <v>230</v>
      </c>
      <c r="B15" s="6">
        <v>393.4801099</v>
      </c>
      <c r="C15" s="102">
        <v>-79.095346000000006</v>
      </c>
      <c r="D15" s="102">
        <v>116.28818579999999</v>
      </c>
      <c r="E15" s="102">
        <v>230.3026831</v>
      </c>
      <c r="F15" s="102">
        <v>3.8716176400000002</v>
      </c>
      <c r="G15" s="102">
        <v>-0.42382868000000001</v>
      </c>
      <c r="H15" s="102">
        <v>0</v>
      </c>
      <c r="I15" s="102">
        <v>-8.6147760000000004E-2</v>
      </c>
      <c r="J15" s="6">
        <v>122.6229457</v>
      </c>
    </row>
    <row r="16" spans="1:10" ht="16.5" customHeight="1" x14ac:dyDescent="0.3">
      <c r="A16" s="46" t="s">
        <v>231</v>
      </c>
      <c r="B16" s="100">
        <v>-1000</v>
      </c>
      <c r="C16" s="94">
        <v>-3600</v>
      </c>
      <c r="D16" s="94">
        <v>1100</v>
      </c>
      <c r="E16" s="94">
        <v>3400</v>
      </c>
      <c r="F16" s="94">
        <v>-2900</v>
      </c>
      <c r="G16" s="94">
        <v>1000</v>
      </c>
      <c r="H16" s="94">
        <v>0</v>
      </c>
      <c r="I16" s="94">
        <v>0</v>
      </c>
      <c r="J16" s="100">
        <v>0</v>
      </c>
    </row>
    <row r="17" spans="1:10" ht="16.5" customHeight="1" x14ac:dyDescent="0.3">
      <c r="A17" s="46" t="s">
        <v>232</v>
      </c>
      <c r="B17" s="6">
        <v>17965.377</v>
      </c>
      <c r="C17" s="102">
        <v>2149.2190000000001</v>
      </c>
      <c r="D17" s="102">
        <v>2911.3119999999999</v>
      </c>
      <c r="E17" s="102">
        <v>6204.1040000000003</v>
      </c>
      <c r="F17" s="102">
        <v>-0.22700000000000001</v>
      </c>
      <c r="G17" s="102">
        <v>0</v>
      </c>
      <c r="H17" s="102">
        <v>-58.765000000000001</v>
      </c>
      <c r="I17" s="102">
        <v>2217.556</v>
      </c>
      <c r="J17" s="6">
        <v>4542.1779999999999</v>
      </c>
    </row>
    <row r="18" spans="1:10" ht="16.5" customHeight="1" x14ac:dyDescent="0.3">
      <c r="A18" s="46" t="s">
        <v>233</v>
      </c>
      <c r="B18" s="100">
        <v>0</v>
      </c>
      <c r="C18" s="94">
        <v>0</v>
      </c>
      <c r="D18" s="94">
        <v>0</v>
      </c>
      <c r="E18" s="94">
        <v>0</v>
      </c>
      <c r="F18" s="94">
        <v>0</v>
      </c>
      <c r="G18" s="94">
        <v>0</v>
      </c>
      <c r="H18" s="94">
        <v>0</v>
      </c>
      <c r="I18" s="94">
        <v>0</v>
      </c>
      <c r="J18" s="100">
        <v>0</v>
      </c>
    </row>
    <row r="19" spans="1:10" ht="16.5" customHeight="1" x14ac:dyDescent="0.3">
      <c r="A19" s="46" t="s">
        <v>234</v>
      </c>
      <c r="B19" s="6">
        <v>68784.594053370805</v>
      </c>
      <c r="C19" s="102">
        <v>7078.9702047245701</v>
      </c>
      <c r="D19" s="102">
        <v>-53723.814740387003</v>
      </c>
      <c r="E19" s="102">
        <v>53377.560158945002</v>
      </c>
      <c r="F19" s="102">
        <v>-79829.375987482999</v>
      </c>
      <c r="G19" s="102">
        <v>-45476.297099846</v>
      </c>
      <c r="H19" s="102">
        <v>81551.414509107999</v>
      </c>
      <c r="I19" s="102">
        <v>78085.515528537697</v>
      </c>
      <c r="J19" s="6">
        <v>27720.6214797715</v>
      </c>
    </row>
    <row r="20" spans="1:10" ht="16.5" customHeight="1" x14ac:dyDescent="0.3">
      <c r="A20" s="46" t="s">
        <v>235</v>
      </c>
      <c r="B20" s="100">
        <v>21632</v>
      </c>
      <c r="C20" s="94">
        <v>0</v>
      </c>
      <c r="D20" s="94">
        <v>0</v>
      </c>
      <c r="E20" s="94">
        <v>0</v>
      </c>
      <c r="F20" s="94">
        <v>-1195</v>
      </c>
      <c r="G20" s="94">
        <v>0</v>
      </c>
      <c r="H20" s="94">
        <v>0</v>
      </c>
      <c r="I20" s="94">
        <v>1425</v>
      </c>
      <c r="J20" s="100">
        <v>21402</v>
      </c>
    </row>
    <row r="21" spans="1:10" ht="16.5" customHeight="1" x14ac:dyDescent="0.3">
      <c r="A21" s="46" t="s">
        <v>236</v>
      </c>
      <c r="B21" s="6">
        <v>-287.13</v>
      </c>
      <c r="C21" s="102">
        <v>0</v>
      </c>
      <c r="D21" s="102">
        <v>0</v>
      </c>
      <c r="E21" s="102">
        <v>0</v>
      </c>
      <c r="F21" s="102">
        <v>0</v>
      </c>
      <c r="G21" s="102">
        <v>0</v>
      </c>
      <c r="H21" s="102">
        <v>-110.93</v>
      </c>
      <c r="I21" s="102">
        <v>0</v>
      </c>
      <c r="J21" s="6">
        <v>-176.2</v>
      </c>
    </row>
    <row r="22" spans="1:10" ht="16.5" customHeight="1" x14ac:dyDescent="0.3">
      <c r="A22" s="46" t="s">
        <v>237</v>
      </c>
      <c r="B22" s="100">
        <v>165.87</v>
      </c>
      <c r="C22" s="94">
        <v>-0.32</v>
      </c>
      <c r="D22" s="94">
        <v>102.69</v>
      </c>
      <c r="E22" s="94">
        <v>150.87</v>
      </c>
      <c r="F22" s="94">
        <v>0</v>
      </c>
      <c r="G22" s="94">
        <v>0</v>
      </c>
      <c r="H22" s="94">
        <v>3.71</v>
      </c>
      <c r="I22" s="94">
        <v>7.09</v>
      </c>
      <c r="J22" s="100">
        <v>-98.17</v>
      </c>
    </row>
    <row r="23" spans="1:10" ht="16.5" customHeight="1" x14ac:dyDescent="0.3">
      <c r="A23" s="46" t="s">
        <v>238</v>
      </c>
      <c r="B23" s="6">
        <v>6545</v>
      </c>
      <c r="C23" s="102">
        <v>-854</v>
      </c>
      <c r="D23" s="102">
        <v>413</v>
      </c>
      <c r="E23" s="102">
        <v>676.99999999999795</v>
      </c>
      <c r="F23" s="102">
        <v>-619</v>
      </c>
      <c r="G23" s="102">
        <v>0</v>
      </c>
      <c r="H23" s="102">
        <v>0</v>
      </c>
      <c r="I23" s="102">
        <v>1331</v>
      </c>
      <c r="J23" s="6">
        <v>5597</v>
      </c>
    </row>
    <row r="24" spans="1:10" ht="16.5" customHeight="1" x14ac:dyDescent="0.3">
      <c r="A24" s="46" t="s">
        <v>239</v>
      </c>
      <c r="B24" s="100">
        <v>16.8911905</v>
      </c>
      <c r="C24" s="94">
        <v>11.476000000000001</v>
      </c>
      <c r="D24" s="94">
        <v>-9.1585979999999996</v>
      </c>
      <c r="E24" s="94">
        <v>15.956439639999999</v>
      </c>
      <c r="F24" s="94">
        <v>0</v>
      </c>
      <c r="G24" s="94">
        <v>0</v>
      </c>
      <c r="H24" s="94">
        <v>0.44</v>
      </c>
      <c r="I24" s="94">
        <v>-24.383842000000001</v>
      </c>
      <c r="J24" s="100">
        <v>22.56119086</v>
      </c>
    </row>
    <row r="25" spans="1:10" ht="16.5" customHeight="1" x14ac:dyDescent="0.3">
      <c r="A25" s="46" t="s">
        <v>240</v>
      </c>
      <c r="B25" s="6">
        <v>16340</v>
      </c>
      <c r="C25" s="102">
        <v>5610</v>
      </c>
      <c r="D25" s="102">
        <v>5635</v>
      </c>
      <c r="E25" s="102">
        <v>-945</v>
      </c>
      <c r="F25" s="102">
        <v>0</v>
      </c>
      <c r="G25" s="102">
        <v>0</v>
      </c>
      <c r="H25" s="102">
        <v>0</v>
      </c>
      <c r="I25" s="102">
        <v>292</v>
      </c>
      <c r="J25" s="6">
        <v>5748</v>
      </c>
    </row>
    <row r="26" spans="1:10" ht="16.5" customHeight="1" x14ac:dyDescent="0.3">
      <c r="A26" s="46" t="s">
        <v>241</v>
      </c>
      <c r="B26" s="100">
        <v>0</v>
      </c>
      <c r="C26" s="94">
        <v>0</v>
      </c>
      <c r="D26" s="94">
        <v>0</v>
      </c>
      <c r="E26" s="94">
        <v>0</v>
      </c>
      <c r="F26" s="94">
        <v>0</v>
      </c>
      <c r="G26" s="94">
        <v>0</v>
      </c>
      <c r="H26" s="94">
        <v>0</v>
      </c>
      <c r="I26" s="94">
        <v>0</v>
      </c>
      <c r="J26" s="100">
        <v>0</v>
      </c>
    </row>
    <row r="27" spans="1:10" ht="16.5" customHeight="1" x14ac:dyDescent="0.3">
      <c r="A27" s="46" t="s">
        <v>242</v>
      </c>
      <c r="B27" s="6">
        <v>-153.5</v>
      </c>
      <c r="C27" s="102">
        <v>-572.06299999999999</v>
      </c>
      <c r="D27" s="102">
        <v>631.15</v>
      </c>
      <c r="E27" s="102">
        <v>392.43200000000002</v>
      </c>
      <c r="F27" s="102">
        <v>258.55</v>
      </c>
      <c r="G27" s="102">
        <v>0</v>
      </c>
      <c r="H27" s="102">
        <v>-148.53299999999999</v>
      </c>
      <c r="I27" s="102">
        <v>78.602000000000004</v>
      </c>
      <c r="J27" s="6">
        <v>-796.63800000000003</v>
      </c>
    </row>
    <row r="28" spans="1:10" ht="16.5" customHeight="1" x14ac:dyDescent="0.3">
      <c r="A28" s="46" t="s">
        <v>243</v>
      </c>
      <c r="B28" s="100">
        <v>111.11292150600001</v>
      </c>
      <c r="C28" s="94">
        <v>5.5792349999999998E-2</v>
      </c>
      <c r="D28" s="94">
        <v>-0.91747100000000004</v>
      </c>
      <c r="E28" s="94">
        <v>0.54360944</v>
      </c>
      <c r="F28" s="94">
        <v>15.606457109999999</v>
      </c>
      <c r="G28" s="94">
        <v>-1.32420914</v>
      </c>
      <c r="H28" s="94">
        <v>-4.4962337740002001</v>
      </c>
      <c r="I28" s="94">
        <v>0</v>
      </c>
      <c r="J28" s="100">
        <v>101.64497652</v>
      </c>
    </row>
    <row r="29" spans="1:10" ht="16.5" customHeight="1" x14ac:dyDescent="0.3">
      <c r="A29" s="46" t="s">
        <v>244</v>
      </c>
      <c r="B29" s="6">
        <v>27.51</v>
      </c>
      <c r="C29" s="102">
        <v>0</v>
      </c>
      <c r="D29" s="102">
        <v>0</v>
      </c>
      <c r="E29" s="102">
        <v>29.52</v>
      </c>
      <c r="F29" s="102">
        <v>0</v>
      </c>
      <c r="G29" s="102">
        <v>0</v>
      </c>
      <c r="H29" s="102">
        <v>0.87</v>
      </c>
      <c r="I29" s="102">
        <v>0</v>
      </c>
      <c r="J29" s="6">
        <v>-2.88</v>
      </c>
    </row>
    <row r="30" spans="1:10" ht="16.5" customHeight="1" x14ac:dyDescent="0.3">
      <c r="A30" s="46" t="s">
        <v>245</v>
      </c>
      <c r="B30" s="100">
        <v>3.4390000000000001</v>
      </c>
      <c r="C30" s="94">
        <v>1.55</v>
      </c>
      <c r="D30" s="94">
        <v>0.56999999999999995</v>
      </c>
      <c r="E30" s="94">
        <v>13.43</v>
      </c>
      <c r="F30" s="94">
        <v>-34.024999999999999</v>
      </c>
      <c r="G30" s="94">
        <v>0</v>
      </c>
      <c r="H30" s="94">
        <v>0</v>
      </c>
      <c r="I30" s="94">
        <v>21.914000000000001</v>
      </c>
      <c r="J30" s="100">
        <v>0</v>
      </c>
    </row>
    <row r="31" spans="1:10" ht="16.5" customHeight="1" x14ac:dyDescent="0.3">
      <c r="A31" s="46" t="s">
        <v>246</v>
      </c>
      <c r="B31" s="6">
        <v>0</v>
      </c>
      <c r="C31" s="102">
        <v>0</v>
      </c>
      <c r="D31" s="102">
        <v>0</v>
      </c>
      <c r="E31" s="102">
        <v>0</v>
      </c>
      <c r="F31" s="102">
        <v>0</v>
      </c>
      <c r="G31" s="102">
        <v>0</v>
      </c>
      <c r="H31" s="102">
        <v>0</v>
      </c>
      <c r="I31" s="102">
        <v>0</v>
      </c>
      <c r="J31" s="6">
        <v>0</v>
      </c>
    </row>
    <row r="32" spans="1:10" ht="16.5" customHeight="1" x14ac:dyDescent="0.3">
      <c r="A32" s="46" t="s">
        <v>247</v>
      </c>
      <c r="B32" s="100">
        <v>-447</v>
      </c>
      <c r="C32" s="94">
        <v>924</v>
      </c>
      <c r="D32" s="94">
        <v>-1010</v>
      </c>
      <c r="E32" s="94">
        <v>-7</v>
      </c>
      <c r="F32" s="94">
        <v>0</v>
      </c>
      <c r="G32" s="94">
        <v>-578</v>
      </c>
      <c r="H32" s="94">
        <v>83</v>
      </c>
      <c r="I32" s="94">
        <v>0</v>
      </c>
      <c r="J32" s="100">
        <v>141</v>
      </c>
    </row>
    <row r="33" spans="1:10" ht="16.5" customHeight="1" x14ac:dyDescent="0.3">
      <c r="A33" s="46" t="s">
        <v>248</v>
      </c>
      <c r="B33" s="6">
        <v>5929</v>
      </c>
      <c r="C33" s="102">
        <v>3610</v>
      </c>
      <c r="D33" s="102">
        <v>116</v>
      </c>
      <c r="E33" s="102">
        <v>240</v>
      </c>
      <c r="F33" s="102">
        <v>-55</v>
      </c>
      <c r="G33" s="102">
        <v>0</v>
      </c>
      <c r="H33" s="102">
        <v>-151</v>
      </c>
      <c r="I33" s="102">
        <v>0</v>
      </c>
      <c r="J33" s="6">
        <v>2169</v>
      </c>
    </row>
    <row r="34" spans="1:10" ht="16.5" customHeight="1" x14ac:dyDescent="0.3">
      <c r="A34" s="46" t="s">
        <v>249</v>
      </c>
      <c r="B34" s="100">
        <v>9.7845284316020997</v>
      </c>
      <c r="C34" s="94">
        <v>0</v>
      </c>
      <c r="D34" s="94">
        <v>0</v>
      </c>
      <c r="E34" s="94">
        <v>0</v>
      </c>
      <c r="F34" s="94">
        <v>0</v>
      </c>
      <c r="G34" s="94">
        <v>0</v>
      </c>
      <c r="H34" s="94">
        <v>0</v>
      </c>
      <c r="I34" s="94">
        <v>564.59647618869599</v>
      </c>
      <c r="J34" s="100">
        <v>-554.81194775709002</v>
      </c>
    </row>
    <row r="35" spans="1:10" ht="16.5" customHeight="1" x14ac:dyDescent="0.3">
      <c r="A35" s="46" t="s">
        <v>250</v>
      </c>
      <c r="B35" s="6">
        <v>5.4124432000000002</v>
      </c>
      <c r="C35" s="102">
        <v>0</v>
      </c>
      <c r="D35" s="102">
        <v>0</v>
      </c>
      <c r="E35" s="102">
        <v>0</v>
      </c>
      <c r="F35" s="102">
        <v>0</v>
      </c>
      <c r="G35" s="102">
        <v>0</v>
      </c>
      <c r="H35" s="102">
        <v>0</v>
      </c>
      <c r="I35" s="102">
        <v>0</v>
      </c>
      <c r="J35" s="6">
        <v>5.4124432000000002</v>
      </c>
    </row>
    <row r="36" spans="1:10" ht="16.5" customHeight="1" x14ac:dyDescent="0.3">
      <c r="A36" s="46" t="s">
        <v>251</v>
      </c>
      <c r="B36" s="100">
        <v>2831.4353000000001</v>
      </c>
      <c r="C36" s="94">
        <v>442.10919999999999</v>
      </c>
      <c r="D36" s="94">
        <v>230.36879999999999</v>
      </c>
      <c r="E36" s="94">
        <v>1438.6279999999999</v>
      </c>
      <c r="F36" s="94">
        <v>-22.688500000000001</v>
      </c>
      <c r="G36" s="94">
        <v>-44.784999999999997</v>
      </c>
      <c r="H36" s="94">
        <v>110.5227</v>
      </c>
      <c r="I36" s="94">
        <v>-402.48899999999998</v>
      </c>
      <c r="J36" s="100">
        <v>1079.7691</v>
      </c>
    </row>
    <row r="37" spans="1:10" ht="16.5" customHeight="1" x14ac:dyDescent="0.25">
      <c r="A37" s="44"/>
      <c r="B37" s="44"/>
      <c r="C37" s="44"/>
      <c r="D37" s="44"/>
      <c r="E37" s="44"/>
      <c r="F37" s="44"/>
      <c r="G37" s="44"/>
      <c r="H37" s="44"/>
      <c r="I37" s="44"/>
    </row>
  </sheetData>
  <sheetProtection algorithmName="SHA-512" hashValue="ThLWYdjVgt6JLURQt/z6viC+0m/ebgg6q1lpLC87vBOpScSvy7zuFYvsTH7A8JdXLozWIQERG9nBAwfsdXU02w==" saltValue="46A+oKlsIQK2D4YoFRvS7w==" spinCount="100000" sheet="1" objects="1" scenarios="1"/>
  <mergeCells count="1">
    <mergeCell ref="A1:B1"/>
  </mergeCells>
  <conditionalFormatting sqref="B8:J36">
    <cfRule type="cellIs" dxfId="63" priority="3" operator="between">
      <formula>0</formula>
      <formula>0.1</formula>
    </cfRule>
    <cfRule type="cellIs" dxfId="62" priority="4" operator="lessThan">
      <formula>0</formula>
    </cfRule>
    <cfRule type="cellIs" dxfId="61" priority="5" operator="greaterThanOrEqual">
      <formula>0.1</formula>
    </cfRule>
  </conditionalFormatting>
  <conditionalFormatting sqref="A1:XFD7 A37:XFD1048576 B8:XFD36">
    <cfRule type="cellIs" dxfId="60" priority="2" operator="between">
      <formula>-0.1</formula>
      <formula>0</formula>
    </cfRule>
  </conditionalFormatting>
  <conditionalFormatting sqref="A8:A36">
    <cfRule type="cellIs" dxfId="59" priority="1" operator="between">
      <formula>-0.1</formula>
      <formula>0</formula>
    </cfRule>
  </conditionalFormatting>
  <pageMargins left="0.7" right="0.7" top="0.75" bottom="0.75" header="0.3" footer="0.3"/>
  <pageSetup paperSize="9" scale="78" orientation="landscape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4">
    <pageSetUpPr fitToPage="1"/>
  </sheetPr>
  <dimension ref="A1:N39"/>
  <sheetViews>
    <sheetView showGridLines="0" showZeros="0" zoomScale="85" zoomScaleNormal="85" workbookViewId="0">
      <selection activeCell="A77" sqref="A77"/>
    </sheetView>
  </sheetViews>
  <sheetFormatPr defaultColWidth="16.7109375" defaultRowHeight="16.5" customHeight="1" x14ac:dyDescent="0.3"/>
  <cols>
    <col min="1" max="10" width="16.7109375" style="1"/>
    <col min="11" max="11" width="1.140625" style="54" customWidth="1"/>
    <col min="12" max="16384" width="16.7109375" style="1"/>
  </cols>
  <sheetData>
    <row r="1" spans="1:14" ht="16.5" customHeight="1" x14ac:dyDescent="0.3">
      <c r="A1" s="168" t="str">
        <f>'Table of Contents'!C35</f>
        <v>Table 2.17</v>
      </c>
      <c r="B1" s="168"/>
      <c r="C1" s="6"/>
      <c r="D1" s="6"/>
      <c r="E1" s="6"/>
      <c r="F1" s="6"/>
      <c r="G1" s="6"/>
      <c r="H1" s="6"/>
      <c r="I1" s="6"/>
      <c r="J1" s="6"/>
    </row>
    <row r="2" spans="1:14" ht="16.5" customHeight="1" x14ac:dyDescent="0.3">
      <c r="A2" s="4" t="str">
        <f>"AIF: "&amp;'Table of Contents'!A35&amp;", "&amp;'Table of Contents'!A3</f>
        <v>AIF: Total Net Sales of Other Funds, 2017:Q2</v>
      </c>
      <c r="C2" s="6"/>
      <c r="D2" s="6"/>
      <c r="E2" s="6"/>
      <c r="F2" s="6"/>
      <c r="G2" s="6"/>
      <c r="H2" s="6"/>
      <c r="I2" s="6"/>
      <c r="J2" s="6"/>
    </row>
    <row r="3" spans="1:14" ht="16.5" customHeight="1" x14ac:dyDescent="0.3">
      <c r="A3" s="2" t="s">
        <v>82</v>
      </c>
      <c r="C3" s="6"/>
      <c r="D3" s="6"/>
      <c r="E3" s="6"/>
      <c r="F3" s="6"/>
      <c r="G3" s="6"/>
      <c r="H3" s="6"/>
      <c r="I3" s="6"/>
      <c r="J3" s="6"/>
    </row>
    <row r="4" spans="1:14" ht="16.5" customHeight="1" x14ac:dyDescent="0.3">
      <c r="A4" s="2"/>
      <c r="C4" s="6"/>
      <c r="D4" s="6"/>
      <c r="E4" s="6"/>
      <c r="F4" s="6"/>
      <c r="G4" s="6"/>
      <c r="H4" s="6"/>
      <c r="I4" s="6"/>
      <c r="J4" s="6"/>
    </row>
    <row r="5" spans="1:14" ht="16.5" customHeight="1" x14ac:dyDescent="0.3">
      <c r="A5" s="39"/>
      <c r="C5" s="39"/>
      <c r="D5" s="39"/>
      <c r="E5" s="39"/>
      <c r="F5" s="39"/>
      <c r="G5" s="39"/>
      <c r="H5" s="39"/>
      <c r="I5" s="39"/>
      <c r="J5" s="39"/>
    </row>
    <row r="6" spans="1:14" ht="16.5" customHeight="1" x14ac:dyDescent="0.3">
      <c r="A6" s="39"/>
      <c r="B6" s="51" t="s">
        <v>178</v>
      </c>
      <c r="C6" s="51"/>
      <c r="D6" s="51"/>
      <c r="E6" s="51"/>
      <c r="F6" s="51"/>
      <c r="G6" s="51"/>
      <c r="H6" s="51"/>
      <c r="I6" s="51"/>
      <c r="J6" s="51"/>
      <c r="L6" s="55" t="s">
        <v>98</v>
      </c>
      <c r="M6" s="51"/>
    </row>
    <row r="7" spans="1:14" ht="16.5" customHeight="1" x14ac:dyDescent="0.3">
      <c r="A7" s="39"/>
      <c r="B7" s="52" t="s">
        <v>80</v>
      </c>
      <c r="C7" s="49" t="s">
        <v>88</v>
      </c>
      <c r="D7" s="49" t="s">
        <v>89</v>
      </c>
      <c r="E7" s="49" t="s">
        <v>90</v>
      </c>
      <c r="F7" s="49" t="s">
        <v>91</v>
      </c>
      <c r="G7" s="49" t="s">
        <v>92</v>
      </c>
      <c r="H7" s="49" t="s">
        <v>93</v>
      </c>
      <c r="I7" s="49" t="s">
        <v>94</v>
      </c>
      <c r="J7" s="49" t="s">
        <v>85</v>
      </c>
      <c r="L7" s="49" t="s">
        <v>95</v>
      </c>
      <c r="M7" s="49" t="s">
        <v>96</v>
      </c>
    </row>
    <row r="8" spans="1:14" ht="16.5" customHeight="1" x14ac:dyDescent="0.3">
      <c r="A8" s="46" t="s">
        <v>223</v>
      </c>
      <c r="B8" s="113">
        <v>1.774</v>
      </c>
      <c r="C8" s="32">
        <v>0</v>
      </c>
      <c r="D8" s="32">
        <v>0</v>
      </c>
      <c r="E8" s="32">
        <v>0</v>
      </c>
      <c r="F8" s="32">
        <v>0</v>
      </c>
      <c r="G8" s="32">
        <v>0</v>
      </c>
      <c r="H8" s="32">
        <v>0</v>
      </c>
      <c r="I8" s="32">
        <v>0</v>
      </c>
      <c r="J8" s="113">
        <v>1.774</v>
      </c>
      <c r="K8" s="118" t="e">
        <f>#REF!</f>
        <v>#REF!</v>
      </c>
      <c r="L8" s="33">
        <v>1.774</v>
      </c>
      <c r="M8" s="113">
        <v>0</v>
      </c>
    </row>
    <row r="9" spans="1:14" s="50" customFormat="1" ht="16.5" customHeight="1" x14ac:dyDescent="0.3">
      <c r="A9" s="46" t="s">
        <v>224</v>
      </c>
      <c r="B9" s="114">
        <v>0</v>
      </c>
      <c r="C9" s="115">
        <v>0</v>
      </c>
      <c r="D9" s="115">
        <v>0</v>
      </c>
      <c r="E9" s="115">
        <v>0</v>
      </c>
      <c r="F9" s="115">
        <v>0</v>
      </c>
      <c r="G9" s="115">
        <v>0</v>
      </c>
      <c r="H9" s="115">
        <v>0</v>
      </c>
      <c r="I9" s="115">
        <v>0</v>
      </c>
      <c r="J9" s="114">
        <v>0</v>
      </c>
      <c r="K9" s="118" t="e">
        <f>#REF!</f>
        <v>#REF!</v>
      </c>
      <c r="L9" s="119">
        <v>0</v>
      </c>
      <c r="M9" s="114">
        <v>0</v>
      </c>
      <c r="N9" s="7"/>
    </row>
    <row r="10" spans="1:14" ht="16.5" customHeight="1" x14ac:dyDescent="0.3">
      <c r="A10" s="46" t="s">
        <v>225</v>
      </c>
      <c r="B10" s="113">
        <v>0</v>
      </c>
      <c r="C10" s="32">
        <v>0</v>
      </c>
      <c r="D10" s="32">
        <v>0</v>
      </c>
      <c r="E10" s="32">
        <v>0</v>
      </c>
      <c r="F10" s="32">
        <v>0</v>
      </c>
      <c r="G10" s="32">
        <v>0</v>
      </c>
      <c r="H10" s="32">
        <v>0</v>
      </c>
      <c r="I10" s="32">
        <v>0</v>
      </c>
      <c r="J10" s="113">
        <v>0</v>
      </c>
      <c r="K10" s="118" t="e">
        <f>#REF!</f>
        <v>#REF!</v>
      </c>
      <c r="L10" s="33">
        <v>0</v>
      </c>
      <c r="M10" s="113">
        <v>0</v>
      </c>
    </row>
    <row r="11" spans="1:14" ht="16.5" customHeight="1" x14ac:dyDescent="0.3">
      <c r="A11" s="46" t="s">
        <v>226</v>
      </c>
      <c r="B11" s="114">
        <v>0</v>
      </c>
      <c r="C11" s="115">
        <v>0</v>
      </c>
      <c r="D11" s="115">
        <v>0</v>
      </c>
      <c r="E11" s="115">
        <v>0</v>
      </c>
      <c r="F11" s="115">
        <v>0</v>
      </c>
      <c r="G11" s="115">
        <v>0</v>
      </c>
      <c r="H11" s="115">
        <v>0</v>
      </c>
      <c r="I11" s="115">
        <v>0</v>
      </c>
      <c r="J11" s="114">
        <v>0</v>
      </c>
      <c r="K11" s="118" t="e">
        <f>#REF!</f>
        <v>#REF!</v>
      </c>
      <c r="L11" s="119">
        <v>0</v>
      </c>
      <c r="M11" s="114">
        <v>0</v>
      </c>
    </row>
    <row r="12" spans="1:14" ht="16.5" customHeight="1" x14ac:dyDescent="0.3">
      <c r="A12" s="46" t="s">
        <v>227</v>
      </c>
      <c r="B12" s="113">
        <v>42</v>
      </c>
      <c r="C12" s="32">
        <v>0</v>
      </c>
      <c r="D12" s="32">
        <v>0</v>
      </c>
      <c r="E12" s="32">
        <v>0</v>
      </c>
      <c r="F12" s="32">
        <v>0</v>
      </c>
      <c r="G12" s="32">
        <v>0</v>
      </c>
      <c r="H12" s="32">
        <v>15</v>
      </c>
      <c r="I12" s="32">
        <v>0</v>
      </c>
      <c r="J12" s="113">
        <v>27</v>
      </c>
      <c r="K12" s="118" t="e">
        <f>#REF!</f>
        <v>#REF!</v>
      </c>
      <c r="L12" s="33">
        <v>75</v>
      </c>
      <c r="M12" s="113">
        <v>12</v>
      </c>
    </row>
    <row r="13" spans="1:14" ht="16.5" customHeight="1" x14ac:dyDescent="0.3">
      <c r="A13" s="46" t="s">
        <v>228</v>
      </c>
      <c r="B13" s="114">
        <v>0</v>
      </c>
      <c r="C13" s="115">
        <v>0</v>
      </c>
      <c r="D13" s="115">
        <v>0</v>
      </c>
      <c r="E13" s="115">
        <v>0</v>
      </c>
      <c r="F13" s="115">
        <v>0</v>
      </c>
      <c r="G13" s="115">
        <v>0</v>
      </c>
      <c r="H13" s="115">
        <v>0</v>
      </c>
      <c r="I13" s="115">
        <v>0</v>
      </c>
      <c r="J13" s="114">
        <v>0</v>
      </c>
      <c r="K13" s="118" t="e">
        <f>#REF!</f>
        <v>#REF!</v>
      </c>
      <c r="L13" s="119">
        <v>0</v>
      </c>
      <c r="M13" s="114">
        <v>0</v>
      </c>
    </row>
    <row r="14" spans="1:14" ht="16.5" customHeight="1" x14ac:dyDescent="0.3">
      <c r="A14" s="46" t="s">
        <v>229</v>
      </c>
      <c r="B14" s="113">
        <v>1040.7650000000001</v>
      </c>
      <c r="C14" s="32">
        <v>0</v>
      </c>
      <c r="D14" s="32">
        <v>0</v>
      </c>
      <c r="E14" s="32">
        <v>0</v>
      </c>
      <c r="F14" s="32">
        <v>0</v>
      </c>
      <c r="G14" s="32">
        <v>-39.563000000000002</v>
      </c>
      <c r="H14" s="32">
        <v>173.87100000000001</v>
      </c>
      <c r="I14" s="32">
        <v>692.68700000000001</v>
      </c>
      <c r="J14" s="113">
        <v>213.77099999999999</v>
      </c>
      <c r="K14" s="118" t="e">
        <f>#REF!</f>
        <v>#REF!</v>
      </c>
      <c r="L14" s="33">
        <v>0</v>
      </c>
      <c r="M14" s="113">
        <v>0</v>
      </c>
    </row>
    <row r="15" spans="1:14" ht="16.5" customHeight="1" x14ac:dyDescent="0.3">
      <c r="A15" s="46" t="s">
        <v>230</v>
      </c>
      <c r="B15" s="114">
        <v>122.6229457</v>
      </c>
      <c r="C15" s="115">
        <v>0</v>
      </c>
      <c r="D15" s="115">
        <v>0</v>
      </c>
      <c r="E15" s="115">
        <v>0</v>
      </c>
      <c r="F15" s="115">
        <v>0</v>
      </c>
      <c r="G15" s="115">
        <v>0</v>
      </c>
      <c r="H15" s="115">
        <v>0</v>
      </c>
      <c r="I15" s="115">
        <v>0</v>
      </c>
      <c r="J15" s="114">
        <v>0</v>
      </c>
      <c r="K15" s="118" t="e">
        <f>#REF!</f>
        <v>#REF!</v>
      </c>
      <c r="L15" s="119">
        <v>0</v>
      </c>
      <c r="M15" s="114">
        <v>0</v>
      </c>
    </row>
    <row r="16" spans="1:14" ht="16.5" customHeight="1" x14ac:dyDescent="0.3">
      <c r="A16" s="46" t="s">
        <v>231</v>
      </c>
      <c r="B16" s="113">
        <v>0</v>
      </c>
      <c r="C16" s="32">
        <v>0</v>
      </c>
      <c r="D16" s="32">
        <v>0</v>
      </c>
      <c r="E16" s="32">
        <v>0</v>
      </c>
      <c r="F16" s="32">
        <v>0</v>
      </c>
      <c r="G16" s="32">
        <v>0</v>
      </c>
      <c r="H16" s="32">
        <v>0</v>
      </c>
      <c r="I16" s="32">
        <v>0</v>
      </c>
      <c r="J16" s="113">
        <v>0</v>
      </c>
      <c r="K16" s="118" t="e">
        <f>#REF!</f>
        <v>#REF!</v>
      </c>
      <c r="L16" s="33">
        <v>0</v>
      </c>
      <c r="M16" s="113">
        <v>0</v>
      </c>
    </row>
    <row r="17" spans="1:13" ht="16.5" customHeight="1" x14ac:dyDescent="0.3">
      <c r="A17" s="46" t="s">
        <v>232</v>
      </c>
      <c r="B17" s="114">
        <v>4542.1779999999999</v>
      </c>
      <c r="C17" s="115">
        <v>0</v>
      </c>
      <c r="D17" s="115">
        <v>0</v>
      </c>
      <c r="E17" s="115">
        <v>0</v>
      </c>
      <c r="F17" s="115">
        <v>0</v>
      </c>
      <c r="G17" s="115">
        <v>0</v>
      </c>
      <c r="H17" s="115">
        <v>0</v>
      </c>
      <c r="I17" s="115">
        <v>29.992999999999999</v>
      </c>
      <c r="J17" s="114">
        <v>4512.1850000000004</v>
      </c>
      <c r="K17" s="118" t="e">
        <f>#REF!</f>
        <v>#REF!</v>
      </c>
      <c r="L17" s="119">
        <v>4542.1779999999999</v>
      </c>
      <c r="M17" s="114">
        <v>0</v>
      </c>
    </row>
    <row r="18" spans="1:13" ht="16.5" customHeight="1" x14ac:dyDescent="0.3">
      <c r="A18" s="46" t="s">
        <v>233</v>
      </c>
      <c r="B18" s="113">
        <v>0</v>
      </c>
      <c r="C18" s="32">
        <v>0</v>
      </c>
      <c r="D18" s="32">
        <v>0</v>
      </c>
      <c r="E18" s="32">
        <v>0</v>
      </c>
      <c r="F18" s="32">
        <v>0</v>
      </c>
      <c r="G18" s="32">
        <v>0</v>
      </c>
      <c r="H18" s="32">
        <v>0</v>
      </c>
      <c r="I18" s="32">
        <v>0</v>
      </c>
      <c r="J18" s="113">
        <v>0</v>
      </c>
      <c r="K18" s="118" t="e">
        <f>#REF!</f>
        <v>#REF!</v>
      </c>
      <c r="L18" s="33">
        <v>0</v>
      </c>
      <c r="M18" s="113">
        <v>0</v>
      </c>
    </row>
    <row r="19" spans="1:13" ht="16.5" customHeight="1" x14ac:dyDescent="0.3">
      <c r="A19" s="46" t="s">
        <v>234</v>
      </c>
      <c r="B19" s="114">
        <v>27720.6214797715</v>
      </c>
      <c r="C19" s="115">
        <v>0</v>
      </c>
      <c r="D19" s="115">
        <v>0</v>
      </c>
      <c r="E19" s="115">
        <v>0</v>
      </c>
      <c r="F19" s="115">
        <v>0</v>
      </c>
      <c r="G19" s="115">
        <v>0</v>
      </c>
      <c r="H19" s="115">
        <v>0</v>
      </c>
      <c r="I19" s="115">
        <v>2116.7894860000001</v>
      </c>
      <c r="J19" s="114">
        <v>25603.831993771499</v>
      </c>
      <c r="K19" s="118" t="e">
        <f>#REF!</f>
        <v>#REF!</v>
      </c>
      <c r="L19" s="119">
        <v>27720.6214797715</v>
      </c>
      <c r="M19" s="114">
        <v>0</v>
      </c>
    </row>
    <row r="20" spans="1:13" ht="16.5" customHeight="1" x14ac:dyDescent="0.3">
      <c r="A20" s="46" t="s">
        <v>235</v>
      </c>
      <c r="B20" s="113">
        <v>21402</v>
      </c>
      <c r="C20" s="32">
        <v>0</v>
      </c>
      <c r="D20" s="32">
        <v>0</v>
      </c>
      <c r="E20" s="32">
        <v>0</v>
      </c>
      <c r="F20" s="32">
        <v>0</v>
      </c>
      <c r="G20" s="32">
        <v>0</v>
      </c>
      <c r="H20" s="32">
        <v>0</v>
      </c>
      <c r="I20" s="32">
        <v>0</v>
      </c>
      <c r="J20" s="113">
        <v>0</v>
      </c>
      <c r="K20" s="118" t="e">
        <f>#REF!</f>
        <v>#REF!</v>
      </c>
      <c r="L20" s="33">
        <v>0</v>
      </c>
      <c r="M20" s="113">
        <v>0</v>
      </c>
    </row>
    <row r="21" spans="1:13" ht="16.5" customHeight="1" x14ac:dyDescent="0.3">
      <c r="A21" s="46" t="s">
        <v>236</v>
      </c>
      <c r="B21" s="114">
        <v>-176.2</v>
      </c>
      <c r="C21" s="115">
        <v>0</v>
      </c>
      <c r="D21" s="115">
        <v>0</v>
      </c>
      <c r="E21" s="115">
        <v>0</v>
      </c>
      <c r="F21" s="115">
        <v>0</v>
      </c>
      <c r="G21" s="115">
        <v>0</v>
      </c>
      <c r="H21" s="115">
        <v>0</v>
      </c>
      <c r="I21" s="115">
        <v>-176.2</v>
      </c>
      <c r="J21" s="114">
        <v>0</v>
      </c>
      <c r="K21" s="118" t="e">
        <f>#REF!</f>
        <v>#REF!</v>
      </c>
      <c r="L21" s="119">
        <v>-176.2</v>
      </c>
      <c r="M21" s="114">
        <v>0</v>
      </c>
    </row>
    <row r="22" spans="1:13" ht="16.5" customHeight="1" x14ac:dyDescent="0.3">
      <c r="A22" s="46" t="s">
        <v>237</v>
      </c>
      <c r="B22" s="113">
        <v>-98.17</v>
      </c>
      <c r="C22" s="32">
        <v>0</v>
      </c>
      <c r="D22" s="32">
        <v>0</v>
      </c>
      <c r="E22" s="32">
        <v>0</v>
      </c>
      <c r="F22" s="32">
        <v>0</v>
      </c>
      <c r="G22" s="32">
        <v>11.59</v>
      </c>
      <c r="H22" s="32">
        <v>0</v>
      </c>
      <c r="I22" s="32">
        <v>-31.57</v>
      </c>
      <c r="J22" s="113">
        <v>-78.19</v>
      </c>
      <c r="K22" s="118" t="e">
        <f>#REF!</f>
        <v>#REF!</v>
      </c>
      <c r="L22" s="33">
        <v>-78.19</v>
      </c>
      <c r="M22" s="113">
        <v>0</v>
      </c>
    </row>
    <row r="23" spans="1:13" ht="16.5" customHeight="1" x14ac:dyDescent="0.3">
      <c r="A23" s="46" t="s">
        <v>238</v>
      </c>
      <c r="B23" s="114">
        <v>5597</v>
      </c>
      <c r="C23" s="115">
        <v>0</v>
      </c>
      <c r="D23" s="115">
        <v>0</v>
      </c>
      <c r="E23" s="115">
        <v>0</v>
      </c>
      <c r="F23" s="115">
        <v>0</v>
      </c>
      <c r="G23" s="115">
        <v>0</v>
      </c>
      <c r="H23" s="115">
        <v>1931</v>
      </c>
      <c r="I23" s="115">
        <v>0</v>
      </c>
      <c r="J23" s="114">
        <v>3666</v>
      </c>
      <c r="K23" s="118" t="e">
        <f>#REF!</f>
        <v>#REF!</v>
      </c>
      <c r="L23" s="119">
        <v>0</v>
      </c>
      <c r="M23" s="114">
        <v>0</v>
      </c>
    </row>
    <row r="24" spans="1:13" ht="16.5" customHeight="1" x14ac:dyDescent="0.3">
      <c r="A24" s="46" t="s">
        <v>239</v>
      </c>
      <c r="B24" s="113">
        <v>22.56119086</v>
      </c>
      <c r="C24" s="32">
        <v>0</v>
      </c>
      <c r="D24" s="32">
        <v>0</v>
      </c>
      <c r="E24" s="32">
        <v>0</v>
      </c>
      <c r="F24" s="32">
        <v>0</v>
      </c>
      <c r="G24" s="32">
        <v>0</v>
      </c>
      <c r="H24" s="32">
        <v>11.073</v>
      </c>
      <c r="I24" s="32">
        <v>12.316000000000001</v>
      </c>
      <c r="J24" s="113">
        <v>-0.82780914000000005</v>
      </c>
      <c r="K24" s="118" t="e">
        <f>#REF!</f>
        <v>#REF!</v>
      </c>
      <c r="L24" s="33">
        <v>-6.9378091399999997</v>
      </c>
      <c r="M24" s="113">
        <v>29.498999999999999</v>
      </c>
    </row>
    <row r="25" spans="1:13" ht="16.5" customHeight="1" x14ac:dyDescent="0.3">
      <c r="A25" s="46" t="s">
        <v>240</v>
      </c>
      <c r="B25" s="114">
        <v>5748</v>
      </c>
      <c r="C25" s="115">
        <v>0</v>
      </c>
      <c r="D25" s="115">
        <v>0</v>
      </c>
      <c r="E25" s="115">
        <v>0</v>
      </c>
      <c r="F25" s="115">
        <v>0</v>
      </c>
      <c r="G25" s="115">
        <v>0</v>
      </c>
      <c r="H25" s="115">
        <v>-270</v>
      </c>
      <c r="I25" s="115">
        <v>57</v>
      </c>
      <c r="J25" s="114">
        <v>5961</v>
      </c>
      <c r="K25" s="118" t="e">
        <f>#REF!</f>
        <v>#REF!</v>
      </c>
      <c r="L25" s="119">
        <v>0</v>
      </c>
      <c r="M25" s="114">
        <v>0</v>
      </c>
    </row>
    <row r="26" spans="1:13" ht="16.5" customHeight="1" x14ac:dyDescent="0.3">
      <c r="A26" s="46" t="s">
        <v>241</v>
      </c>
      <c r="B26" s="113">
        <v>0</v>
      </c>
      <c r="C26" s="32">
        <v>0</v>
      </c>
      <c r="D26" s="32">
        <v>0</v>
      </c>
      <c r="E26" s="32">
        <v>0</v>
      </c>
      <c r="F26" s="32">
        <v>0</v>
      </c>
      <c r="G26" s="32">
        <v>0</v>
      </c>
      <c r="H26" s="32">
        <v>0</v>
      </c>
      <c r="I26" s="32">
        <v>0</v>
      </c>
      <c r="J26" s="113">
        <v>0</v>
      </c>
      <c r="K26" s="118" t="e">
        <f>#REF!</f>
        <v>#REF!</v>
      </c>
      <c r="L26" s="33">
        <v>0</v>
      </c>
      <c r="M26" s="113">
        <v>0</v>
      </c>
    </row>
    <row r="27" spans="1:13" ht="16.5" customHeight="1" x14ac:dyDescent="0.3">
      <c r="A27" s="46" t="s">
        <v>242</v>
      </c>
      <c r="B27" s="114">
        <v>-796.63800000000003</v>
      </c>
      <c r="C27" s="115">
        <v>0</v>
      </c>
      <c r="D27" s="115">
        <v>0</v>
      </c>
      <c r="E27" s="115">
        <v>0</v>
      </c>
      <c r="F27" s="115">
        <v>0</v>
      </c>
      <c r="G27" s="115">
        <v>54.795000000000002</v>
      </c>
      <c r="H27" s="115">
        <v>-841.05799999999999</v>
      </c>
      <c r="I27" s="115">
        <v>0</v>
      </c>
      <c r="J27" s="114">
        <v>-10.375</v>
      </c>
      <c r="K27" s="118" t="e">
        <f>#REF!</f>
        <v>#REF!</v>
      </c>
      <c r="L27" s="119">
        <v>0</v>
      </c>
      <c r="M27" s="114">
        <v>0</v>
      </c>
    </row>
    <row r="28" spans="1:13" ht="16.5" customHeight="1" x14ac:dyDescent="0.3">
      <c r="A28" s="46" t="s">
        <v>243</v>
      </c>
      <c r="B28" s="113">
        <v>101.64497652</v>
      </c>
      <c r="C28" s="32">
        <v>0</v>
      </c>
      <c r="D28" s="32">
        <v>0</v>
      </c>
      <c r="E28" s="32">
        <v>0</v>
      </c>
      <c r="F28" s="32">
        <v>160.27845826000001</v>
      </c>
      <c r="G28" s="32">
        <v>0</v>
      </c>
      <c r="H28" s="32">
        <v>-8.3933155599999996</v>
      </c>
      <c r="I28" s="32">
        <v>0</v>
      </c>
      <c r="J28" s="113">
        <v>-50.240166180000003</v>
      </c>
      <c r="K28" s="118" t="e">
        <f>#REF!</f>
        <v>#REF!</v>
      </c>
      <c r="L28" s="33">
        <v>101.64497652</v>
      </c>
      <c r="M28" s="113">
        <v>0</v>
      </c>
    </row>
    <row r="29" spans="1:13" ht="16.5" customHeight="1" x14ac:dyDescent="0.3">
      <c r="A29" s="46" t="s">
        <v>244</v>
      </c>
      <c r="B29" s="114">
        <v>-2.88</v>
      </c>
      <c r="C29" s="115">
        <v>0</v>
      </c>
      <c r="D29" s="115">
        <v>0</v>
      </c>
      <c r="E29" s="115">
        <v>0</v>
      </c>
      <c r="F29" s="115">
        <v>0</v>
      </c>
      <c r="G29" s="115">
        <v>0</v>
      </c>
      <c r="H29" s="115">
        <v>0</v>
      </c>
      <c r="I29" s="115">
        <v>0</v>
      </c>
      <c r="J29" s="114">
        <v>-2.88</v>
      </c>
      <c r="K29" s="118" t="e">
        <f>#REF!</f>
        <v>#REF!</v>
      </c>
      <c r="L29" s="119">
        <v>0</v>
      </c>
      <c r="M29" s="114">
        <v>-2.88</v>
      </c>
    </row>
    <row r="30" spans="1:13" ht="16.5" customHeight="1" x14ac:dyDescent="0.3">
      <c r="A30" s="46" t="s">
        <v>245</v>
      </c>
      <c r="B30" s="113">
        <v>0</v>
      </c>
      <c r="C30" s="32">
        <v>0</v>
      </c>
      <c r="D30" s="32">
        <v>0</v>
      </c>
      <c r="E30" s="32">
        <v>0</v>
      </c>
      <c r="F30" s="32">
        <v>0</v>
      </c>
      <c r="G30" s="32">
        <v>0</v>
      </c>
      <c r="H30" s="32">
        <v>0</v>
      </c>
      <c r="I30" s="32">
        <v>0</v>
      </c>
      <c r="J30" s="113">
        <v>0</v>
      </c>
      <c r="K30" s="118" t="e">
        <f>#REF!</f>
        <v>#REF!</v>
      </c>
      <c r="L30" s="33">
        <v>0</v>
      </c>
      <c r="M30" s="113">
        <v>0</v>
      </c>
    </row>
    <row r="31" spans="1:13" ht="16.5" customHeight="1" x14ac:dyDescent="0.3">
      <c r="A31" s="46" t="s">
        <v>246</v>
      </c>
      <c r="B31" s="114">
        <v>0</v>
      </c>
      <c r="C31" s="115">
        <v>0</v>
      </c>
      <c r="D31" s="115">
        <v>0</v>
      </c>
      <c r="E31" s="115">
        <v>0</v>
      </c>
      <c r="F31" s="115">
        <v>0</v>
      </c>
      <c r="G31" s="115">
        <v>0</v>
      </c>
      <c r="H31" s="115">
        <v>0</v>
      </c>
      <c r="I31" s="115">
        <v>0</v>
      </c>
      <c r="J31" s="114">
        <v>0</v>
      </c>
      <c r="K31" s="118" t="e">
        <f>#REF!</f>
        <v>#REF!</v>
      </c>
      <c r="L31" s="119">
        <v>0</v>
      </c>
      <c r="M31" s="114">
        <v>0</v>
      </c>
    </row>
    <row r="32" spans="1:13" ht="16.5" customHeight="1" x14ac:dyDescent="0.3">
      <c r="A32" s="46" t="s">
        <v>247</v>
      </c>
      <c r="B32" s="113">
        <v>141</v>
      </c>
      <c r="C32" s="32">
        <v>0</v>
      </c>
      <c r="D32" s="32">
        <v>0</v>
      </c>
      <c r="E32" s="32">
        <v>0</v>
      </c>
      <c r="F32" s="32">
        <v>0</v>
      </c>
      <c r="G32" s="32">
        <v>0</v>
      </c>
      <c r="H32" s="32">
        <v>0</v>
      </c>
      <c r="I32" s="32">
        <v>141</v>
      </c>
      <c r="J32" s="113">
        <v>0</v>
      </c>
      <c r="K32" s="118" t="e">
        <f>#REF!</f>
        <v>#REF!</v>
      </c>
      <c r="L32" s="33">
        <v>141</v>
      </c>
      <c r="M32" s="113">
        <v>0</v>
      </c>
    </row>
    <row r="33" spans="1:13" ht="16.5" customHeight="1" x14ac:dyDescent="0.3">
      <c r="A33" s="46" t="s">
        <v>248</v>
      </c>
      <c r="B33" s="114">
        <v>2169</v>
      </c>
      <c r="C33" s="115">
        <v>0</v>
      </c>
      <c r="D33" s="115">
        <v>0</v>
      </c>
      <c r="E33" s="115">
        <v>0</v>
      </c>
      <c r="F33" s="115">
        <v>0</v>
      </c>
      <c r="G33" s="115">
        <v>0</v>
      </c>
      <c r="H33" s="115">
        <v>0</v>
      </c>
      <c r="I33" s="115">
        <v>2111</v>
      </c>
      <c r="J33" s="114">
        <v>58</v>
      </c>
      <c r="K33" s="118" t="e">
        <f>#REF!</f>
        <v>#REF!</v>
      </c>
      <c r="L33" s="119">
        <v>58</v>
      </c>
      <c r="M33" s="114">
        <v>0</v>
      </c>
    </row>
    <row r="34" spans="1:13" ht="16.5" customHeight="1" x14ac:dyDescent="0.3">
      <c r="A34" s="46" t="s">
        <v>249</v>
      </c>
      <c r="B34" s="113">
        <v>-554.81194775709002</v>
      </c>
      <c r="C34" s="32">
        <v>0</v>
      </c>
      <c r="D34" s="32">
        <v>0</v>
      </c>
      <c r="E34" s="32">
        <v>0</v>
      </c>
      <c r="F34" s="32">
        <v>0</v>
      </c>
      <c r="G34" s="32">
        <v>0</v>
      </c>
      <c r="H34" s="32">
        <v>0</v>
      </c>
      <c r="I34" s="32">
        <v>54.073789734422597</v>
      </c>
      <c r="J34" s="113">
        <v>-608.88573749151999</v>
      </c>
      <c r="K34" s="118" t="e">
        <f>#REF!</f>
        <v>#REF!</v>
      </c>
      <c r="L34" s="33">
        <v>0</v>
      </c>
      <c r="M34" s="113">
        <v>0</v>
      </c>
    </row>
    <row r="35" spans="1:13" ht="16.5" customHeight="1" x14ac:dyDescent="0.3">
      <c r="A35" s="46" t="s">
        <v>250</v>
      </c>
      <c r="B35" s="114">
        <v>5.4124432000000002</v>
      </c>
      <c r="C35" s="115">
        <v>0</v>
      </c>
      <c r="D35" s="115">
        <v>0</v>
      </c>
      <c r="E35" s="115">
        <v>0</v>
      </c>
      <c r="F35" s="115">
        <v>0</v>
      </c>
      <c r="G35" s="115">
        <v>0</v>
      </c>
      <c r="H35" s="115">
        <v>5.4124432000000002</v>
      </c>
      <c r="I35" s="115">
        <v>0</v>
      </c>
      <c r="J35" s="114">
        <v>0</v>
      </c>
      <c r="K35" s="118" t="e">
        <f>#REF!</f>
        <v>#REF!</v>
      </c>
      <c r="L35" s="119">
        <v>5.4124432000000002</v>
      </c>
      <c r="M35" s="114">
        <v>0</v>
      </c>
    </row>
    <row r="36" spans="1:13" ht="16.5" customHeight="1" x14ac:dyDescent="0.3">
      <c r="A36" s="46" t="s">
        <v>251</v>
      </c>
      <c r="B36" s="113">
        <v>1079.7691</v>
      </c>
      <c r="C36" s="32">
        <v>0</v>
      </c>
      <c r="D36" s="32">
        <v>0</v>
      </c>
      <c r="E36" s="32">
        <v>0</v>
      </c>
      <c r="F36" s="32">
        <v>0</v>
      </c>
      <c r="G36" s="32">
        <v>0</v>
      </c>
      <c r="H36" s="32">
        <v>0</v>
      </c>
      <c r="I36" s="32">
        <v>0</v>
      </c>
      <c r="J36" s="113">
        <v>1079.7691</v>
      </c>
      <c r="K36" s="118" t="e">
        <f>#REF!</f>
        <v>#REF!</v>
      </c>
      <c r="L36" s="33">
        <v>1079.7691</v>
      </c>
      <c r="M36" s="113">
        <v>0</v>
      </c>
    </row>
    <row r="37" spans="1:13" ht="16.5" customHeight="1" x14ac:dyDescent="0.3">
      <c r="A37" s="39"/>
      <c r="B37" s="39"/>
      <c r="C37" s="39"/>
      <c r="D37" s="39"/>
      <c r="E37" s="39"/>
      <c r="F37" s="39"/>
      <c r="G37" s="39"/>
      <c r="H37" s="39"/>
      <c r="I37" s="39"/>
      <c r="J37" s="39"/>
      <c r="L37" s="39"/>
      <c r="M37" s="39"/>
    </row>
    <row r="38" spans="1:13" ht="16.5" customHeight="1" x14ac:dyDescent="0.3">
      <c r="A38" s="6"/>
      <c r="B38" s="6"/>
      <c r="C38" s="6"/>
      <c r="D38" s="6"/>
      <c r="E38" s="6"/>
      <c r="F38" s="6"/>
      <c r="G38" s="6"/>
      <c r="H38" s="6"/>
      <c r="I38" s="6"/>
      <c r="J38" s="6"/>
    </row>
    <row r="39" spans="1:13" ht="16.5" customHeight="1" x14ac:dyDescent="0.3">
      <c r="A39" s="6"/>
      <c r="B39" s="6"/>
      <c r="C39" s="6"/>
      <c r="D39" s="6"/>
      <c r="E39" s="6"/>
      <c r="F39" s="6"/>
      <c r="G39" s="6"/>
      <c r="H39" s="6"/>
      <c r="I39" s="6"/>
      <c r="J39" s="6"/>
    </row>
  </sheetData>
  <sheetProtection algorithmName="SHA-512" hashValue="B5IuVBtPyz2sKyrDORNFfmSGCPp5NO35anFHGiaziUzkGR725ZpE4HasLYWwAEaqE7vMy7IyFsgwzgL2q569BA==" saltValue="gr/oqeFncZDrCS4YdAChlQ==" spinCount="100000" sheet="1" objects="1" scenarios="1"/>
  <mergeCells count="1">
    <mergeCell ref="A1:B1"/>
  </mergeCells>
  <conditionalFormatting sqref="B8:M36">
    <cfRule type="cellIs" dxfId="58" priority="3" operator="between">
      <formula>0</formula>
      <formula>0.1</formula>
    </cfRule>
    <cfRule type="cellIs" dxfId="57" priority="4" operator="lessThan">
      <formula>0</formula>
    </cfRule>
    <cfRule type="cellIs" dxfId="56" priority="5" operator="greaterThanOrEqual">
      <formula>0.1</formula>
    </cfRule>
  </conditionalFormatting>
  <conditionalFormatting sqref="A1:XFD7 A37:XFD1048576 B8:XFD36">
    <cfRule type="cellIs" dxfId="55" priority="2" operator="between">
      <formula>-0.1</formula>
      <formula>0</formula>
    </cfRule>
  </conditionalFormatting>
  <conditionalFormatting sqref="A8:A36">
    <cfRule type="cellIs" dxfId="54" priority="1" operator="between">
      <formula>-0.1</formula>
      <formula>0</formula>
    </cfRule>
  </conditionalFormatting>
  <pageMargins left="0.7" right="0.7" top="0.75" bottom="0.75" header="0.3" footer="0.3"/>
  <pageSetup paperSize="9" scale="59" orientation="landscape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5">
    <pageSetUpPr fitToPage="1"/>
  </sheetPr>
  <dimension ref="A1:K39"/>
  <sheetViews>
    <sheetView showGridLines="0" showZeros="0" zoomScale="85" zoomScaleNormal="85" workbookViewId="0">
      <selection activeCell="A77" sqref="A77"/>
    </sheetView>
  </sheetViews>
  <sheetFormatPr defaultColWidth="16.7109375" defaultRowHeight="16.5" customHeight="1" x14ac:dyDescent="0.3"/>
  <cols>
    <col min="1" max="5" width="16.7109375" style="1"/>
    <col min="6" max="6" width="1.140625" style="50" customWidth="1"/>
    <col min="7" max="16384" width="16.7109375" style="1"/>
  </cols>
  <sheetData>
    <row r="1" spans="1:11" ht="16.5" customHeight="1" x14ac:dyDescent="0.3">
      <c r="A1" s="168" t="str">
        <f>'Table of Contents'!C36</f>
        <v>Table 2.18</v>
      </c>
      <c r="B1" s="168"/>
      <c r="C1" s="6"/>
      <c r="D1" s="6"/>
      <c r="E1" s="6"/>
      <c r="G1" s="6"/>
      <c r="H1" s="6"/>
      <c r="I1" s="6"/>
      <c r="J1" s="6"/>
      <c r="K1" s="6"/>
    </row>
    <row r="2" spans="1:11" ht="16.5" customHeight="1" x14ac:dyDescent="0.3">
      <c r="A2" s="4" t="str">
        <f>"AIF: "&amp;'Table of Contents'!A36&amp;", "&amp;'Table of Contents'!A3</f>
        <v>AIF: Total Net Sales of ETFs and Funds of Funds, 2017:Q2</v>
      </c>
      <c r="C2" s="6"/>
      <c r="D2" s="6"/>
      <c r="E2" s="6"/>
      <c r="G2" s="6"/>
      <c r="H2" s="6"/>
      <c r="I2" s="6"/>
      <c r="J2" s="6"/>
      <c r="K2" s="6"/>
    </row>
    <row r="3" spans="1:11" ht="16.5" customHeight="1" x14ac:dyDescent="0.3">
      <c r="A3" s="2" t="s">
        <v>82</v>
      </c>
      <c r="C3" s="6"/>
      <c r="D3" s="6"/>
      <c r="E3" s="6"/>
      <c r="G3" s="6"/>
      <c r="H3" s="6"/>
      <c r="I3" s="6"/>
      <c r="J3" s="6"/>
      <c r="K3" s="6"/>
    </row>
    <row r="4" spans="1:11" ht="16.5" customHeight="1" x14ac:dyDescent="0.3">
      <c r="A4" s="2"/>
      <c r="C4" s="6"/>
      <c r="D4" s="6"/>
      <c r="E4" s="6"/>
      <c r="G4" s="6"/>
      <c r="H4" s="6"/>
      <c r="I4" s="6"/>
      <c r="J4" s="6"/>
      <c r="K4" s="6"/>
    </row>
    <row r="5" spans="1:11" ht="16.5" customHeight="1" x14ac:dyDescent="0.3">
      <c r="A5" s="39"/>
      <c r="B5" s="39"/>
      <c r="C5" s="39"/>
      <c r="D5" s="39"/>
      <c r="E5" s="39"/>
      <c r="G5" s="39"/>
      <c r="H5" s="39"/>
      <c r="I5" s="39"/>
      <c r="J5" s="39"/>
      <c r="K5" s="39"/>
    </row>
    <row r="6" spans="1:11" ht="16.5" customHeight="1" x14ac:dyDescent="0.3">
      <c r="A6" s="39"/>
      <c r="B6" s="51" t="s">
        <v>168</v>
      </c>
      <c r="C6" s="51"/>
      <c r="D6" s="51"/>
      <c r="E6" s="51"/>
      <c r="F6" s="38"/>
      <c r="G6" s="51" t="s">
        <v>169</v>
      </c>
      <c r="H6" s="51"/>
      <c r="I6" s="51"/>
      <c r="J6" s="51"/>
      <c r="K6" s="51"/>
    </row>
    <row r="7" spans="1:11" ht="16.5" customHeight="1" x14ac:dyDescent="0.3">
      <c r="A7" s="39"/>
      <c r="B7" s="52" t="s">
        <v>80</v>
      </c>
      <c r="C7" s="49" t="s">
        <v>83</v>
      </c>
      <c r="D7" s="49" t="s">
        <v>84</v>
      </c>
      <c r="E7" s="49" t="s">
        <v>85</v>
      </c>
      <c r="F7" s="53"/>
      <c r="G7" s="52" t="s">
        <v>80</v>
      </c>
      <c r="H7" s="49" t="s">
        <v>83</v>
      </c>
      <c r="I7" s="49" t="s">
        <v>86</v>
      </c>
      <c r="J7" s="49" t="s">
        <v>87</v>
      </c>
      <c r="K7" s="49" t="s">
        <v>85</v>
      </c>
    </row>
    <row r="8" spans="1:11" ht="16.5" customHeight="1" x14ac:dyDescent="0.3">
      <c r="A8" s="46" t="s">
        <v>223</v>
      </c>
      <c r="B8" s="100">
        <v>0</v>
      </c>
      <c r="C8" s="94">
        <v>0</v>
      </c>
      <c r="D8" s="94">
        <v>0</v>
      </c>
      <c r="E8" s="100">
        <v>0</v>
      </c>
      <c r="F8" s="108" t="e">
        <f>#REF!</f>
        <v>#REF!</v>
      </c>
      <c r="G8" s="100">
        <v>-32.551000000000002</v>
      </c>
      <c r="H8" s="94">
        <v>9.2880000000000003</v>
      </c>
      <c r="I8" s="94">
        <v>-32.365000000000002</v>
      </c>
      <c r="J8" s="94">
        <v>-11.247999999999999</v>
      </c>
      <c r="K8" s="100">
        <v>1.774</v>
      </c>
    </row>
    <row r="9" spans="1:11" s="50" customFormat="1" ht="16.5" customHeight="1" x14ac:dyDescent="0.3">
      <c r="A9" s="46" t="s">
        <v>224</v>
      </c>
      <c r="B9" s="6">
        <v>0</v>
      </c>
      <c r="C9" s="102">
        <v>0</v>
      </c>
      <c r="D9" s="102">
        <v>0</v>
      </c>
      <c r="E9" s="6">
        <v>0</v>
      </c>
      <c r="F9" s="108"/>
      <c r="G9" s="6">
        <v>0</v>
      </c>
      <c r="H9" s="102">
        <v>0</v>
      </c>
      <c r="I9" s="102">
        <v>0</v>
      </c>
      <c r="J9" s="102">
        <v>0</v>
      </c>
      <c r="K9" s="6">
        <v>0</v>
      </c>
    </row>
    <row r="10" spans="1:11" ht="16.5" customHeight="1" x14ac:dyDescent="0.3">
      <c r="A10" s="46" t="s">
        <v>225</v>
      </c>
      <c r="B10" s="100">
        <v>0</v>
      </c>
      <c r="C10" s="94">
        <v>0</v>
      </c>
      <c r="D10" s="94">
        <v>0</v>
      </c>
      <c r="E10" s="100">
        <v>0</v>
      </c>
      <c r="F10" s="108" t="e">
        <f>#REF!</f>
        <v>#REF!</v>
      </c>
      <c r="G10" s="100">
        <v>0</v>
      </c>
      <c r="H10" s="94">
        <v>0</v>
      </c>
      <c r="I10" s="94">
        <v>0</v>
      </c>
      <c r="J10" s="94">
        <v>0</v>
      </c>
      <c r="K10" s="100">
        <v>0</v>
      </c>
    </row>
    <row r="11" spans="1:11" ht="16.5" customHeight="1" x14ac:dyDescent="0.3">
      <c r="A11" s="46" t="s">
        <v>226</v>
      </c>
      <c r="B11" s="6">
        <v>0</v>
      </c>
      <c r="C11" s="102">
        <v>0</v>
      </c>
      <c r="D11" s="102">
        <v>0</v>
      </c>
      <c r="E11" s="6">
        <v>0</v>
      </c>
      <c r="F11" s="108"/>
      <c r="G11" s="6">
        <v>0</v>
      </c>
      <c r="H11" s="102">
        <v>0</v>
      </c>
      <c r="I11" s="102">
        <v>0</v>
      </c>
      <c r="J11" s="102">
        <v>0</v>
      </c>
      <c r="K11" s="6">
        <v>0</v>
      </c>
    </row>
    <row r="12" spans="1:11" ht="16.5" customHeight="1" x14ac:dyDescent="0.3">
      <c r="A12" s="46" t="s">
        <v>227</v>
      </c>
      <c r="B12" s="100">
        <v>0</v>
      </c>
      <c r="C12" s="94">
        <v>0</v>
      </c>
      <c r="D12" s="94">
        <v>0</v>
      </c>
      <c r="E12" s="100">
        <v>0</v>
      </c>
      <c r="F12" s="108" t="e">
        <f>#REF!</f>
        <v>#REF!</v>
      </c>
      <c r="G12" s="100">
        <v>0</v>
      </c>
      <c r="H12" s="94">
        <v>0</v>
      </c>
      <c r="I12" s="94">
        <v>0</v>
      </c>
      <c r="J12" s="94">
        <v>0</v>
      </c>
      <c r="K12" s="100">
        <v>0</v>
      </c>
    </row>
    <row r="13" spans="1:11" ht="16.5" customHeight="1" x14ac:dyDescent="0.3">
      <c r="A13" s="46" t="s">
        <v>228</v>
      </c>
      <c r="B13" s="6">
        <v>0</v>
      </c>
      <c r="C13" s="102">
        <v>0</v>
      </c>
      <c r="D13" s="102">
        <v>0</v>
      </c>
      <c r="E13" s="6">
        <v>0</v>
      </c>
      <c r="F13" s="108"/>
      <c r="G13" s="6">
        <v>0</v>
      </c>
      <c r="H13" s="102">
        <v>0</v>
      </c>
      <c r="I13" s="102">
        <v>0</v>
      </c>
      <c r="J13" s="102">
        <v>0</v>
      </c>
      <c r="K13" s="6">
        <v>0</v>
      </c>
    </row>
    <row r="14" spans="1:11" ht="16.5" customHeight="1" x14ac:dyDescent="0.3">
      <c r="A14" s="46" t="s">
        <v>229</v>
      </c>
      <c r="B14" s="100">
        <v>0</v>
      </c>
      <c r="C14" s="94">
        <v>0</v>
      </c>
      <c r="D14" s="94">
        <v>0</v>
      </c>
      <c r="E14" s="100">
        <v>0</v>
      </c>
      <c r="F14" s="108" t="e">
        <f>#REF!</f>
        <v>#REF!</v>
      </c>
      <c r="G14" s="100">
        <v>30230.552</v>
      </c>
      <c r="H14" s="94">
        <v>9201.518</v>
      </c>
      <c r="I14" s="94">
        <v>7903.6189999999997</v>
      </c>
      <c r="J14" s="94">
        <v>12548.258</v>
      </c>
      <c r="K14" s="100">
        <v>577.15700000000004</v>
      </c>
    </row>
    <row r="15" spans="1:11" ht="16.5" customHeight="1" x14ac:dyDescent="0.3">
      <c r="A15" s="46" t="s">
        <v>230</v>
      </c>
      <c r="B15" s="6">
        <v>0</v>
      </c>
      <c r="C15" s="102">
        <v>0</v>
      </c>
      <c r="D15" s="102">
        <v>0</v>
      </c>
      <c r="E15" s="6">
        <v>0</v>
      </c>
      <c r="F15" s="108"/>
      <c r="G15" s="6">
        <v>-36.655732200000003</v>
      </c>
      <c r="H15" s="102">
        <v>-135.51655</v>
      </c>
      <c r="I15" s="102">
        <v>98.860817679999997</v>
      </c>
      <c r="J15" s="102">
        <v>0</v>
      </c>
      <c r="K15" s="6">
        <v>0</v>
      </c>
    </row>
    <row r="16" spans="1:11" ht="16.5" customHeight="1" x14ac:dyDescent="0.3">
      <c r="A16" s="46" t="s">
        <v>231</v>
      </c>
      <c r="B16" s="100">
        <v>0</v>
      </c>
      <c r="C16" s="94">
        <v>0</v>
      </c>
      <c r="D16" s="94">
        <v>0</v>
      </c>
      <c r="E16" s="100">
        <v>0</v>
      </c>
      <c r="F16" s="108" t="e">
        <f>#REF!</f>
        <v>#REF!</v>
      </c>
      <c r="G16" s="100">
        <v>0</v>
      </c>
      <c r="H16" s="94">
        <v>0</v>
      </c>
      <c r="I16" s="94">
        <v>0</v>
      </c>
      <c r="J16" s="94">
        <v>0</v>
      </c>
      <c r="K16" s="100">
        <v>0</v>
      </c>
    </row>
    <row r="17" spans="1:11" ht="16.5" customHeight="1" x14ac:dyDescent="0.3">
      <c r="A17" s="46" t="s">
        <v>232</v>
      </c>
      <c r="B17" s="6">
        <v>0</v>
      </c>
      <c r="C17" s="102">
        <v>0</v>
      </c>
      <c r="D17" s="102">
        <v>0</v>
      </c>
      <c r="E17" s="6">
        <v>0</v>
      </c>
      <c r="F17" s="108"/>
      <c r="G17" s="6">
        <v>1787.21</v>
      </c>
      <c r="H17" s="102">
        <v>61.747999999999998</v>
      </c>
      <c r="I17" s="102">
        <v>-0.222</v>
      </c>
      <c r="J17" s="102">
        <v>1516.5139999999999</v>
      </c>
      <c r="K17" s="6">
        <v>209.17</v>
      </c>
    </row>
    <row r="18" spans="1:11" ht="16.5" customHeight="1" x14ac:dyDescent="0.3">
      <c r="A18" s="46" t="s">
        <v>233</v>
      </c>
      <c r="B18" s="100">
        <v>0</v>
      </c>
      <c r="C18" s="94">
        <v>0</v>
      </c>
      <c r="D18" s="94">
        <v>0</v>
      </c>
      <c r="E18" s="100">
        <v>0</v>
      </c>
      <c r="F18" s="108" t="e">
        <f>#REF!</f>
        <v>#REF!</v>
      </c>
      <c r="G18" s="100">
        <v>0</v>
      </c>
      <c r="H18" s="94">
        <v>0</v>
      </c>
      <c r="I18" s="94">
        <v>0</v>
      </c>
      <c r="J18" s="94">
        <v>0</v>
      </c>
      <c r="K18" s="100">
        <v>0</v>
      </c>
    </row>
    <row r="19" spans="1:11" ht="16.5" customHeight="1" x14ac:dyDescent="0.3">
      <c r="A19" s="46" t="s">
        <v>234</v>
      </c>
      <c r="B19" s="6">
        <v>-1849</v>
      </c>
      <c r="C19" s="102">
        <v>-1849</v>
      </c>
      <c r="D19" s="102">
        <v>0</v>
      </c>
      <c r="E19" s="6">
        <v>0</v>
      </c>
      <c r="F19" s="108"/>
      <c r="G19" s="6">
        <v>83046.263232552999</v>
      </c>
      <c r="H19" s="102">
        <v>3009.8324694450498</v>
      </c>
      <c r="I19" s="102">
        <v>1408.46311694158</v>
      </c>
      <c r="J19" s="102">
        <v>28556.857405210099</v>
      </c>
      <c r="K19" s="6">
        <v>50071.110240956303</v>
      </c>
    </row>
    <row r="20" spans="1:11" ht="16.5" customHeight="1" x14ac:dyDescent="0.3">
      <c r="A20" s="46" t="s">
        <v>235</v>
      </c>
      <c r="B20" s="100">
        <v>0</v>
      </c>
      <c r="C20" s="94">
        <v>0</v>
      </c>
      <c r="D20" s="94">
        <v>0</v>
      </c>
      <c r="E20" s="100">
        <v>0</v>
      </c>
      <c r="F20" s="108" t="e">
        <f>#REF!</f>
        <v>#REF!</v>
      </c>
      <c r="G20" s="100">
        <v>0</v>
      </c>
      <c r="H20" s="94">
        <v>0</v>
      </c>
      <c r="I20" s="94">
        <v>0</v>
      </c>
      <c r="J20" s="94">
        <v>0</v>
      </c>
      <c r="K20" s="100">
        <v>0</v>
      </c>
    </row>
    <row r="21" spans="1:11" ht="16.5" customHeight="1" x14ac:dyDescent="0.3">
      <c r="A21" s="46" t="s">
        <v>236</v>
      </c>
      <c r="B21" s="6">
        <v>0</v>
      </c>
      <c r="C21" s="102">
        <v>0</v>
      </c>
      <c r="D21" s="102">
        <v>0</v>
      </c>
      <c r="E21" s="6">
        <v>0</v>
      </c>
      <c r="F21" s="108"/>
      <c r="G21" s="6">
        <v>-274.92</v>
      </c>
      <c r="H21" s="102">
        <v>0</v>
      </c>
      <c r="I21" s="102">
        <v>0</v>
      </c>
      <c r="J21" s="102">
        <v>-110.93</v>
      </c>
      <c r="K21" s="6">
        <v>-163.99</v>
      </c>
    </row>
    <row r="22" spans="1:11" ht="16.5" customHeight="1" x14ac:dyDescent="0.3">
      <c r="A22" s="46" t="s">
        <v>237</v>
      </c>
      <c r="B22" s="100">
        <v>0</v>
      </c>
      <c r="C22" s="94">
        <v>0</v>
      </c>
      <c r="D22" s="94">
        <v>0</v>
      </c>
      <c r="E22" s="100">
        <v>0</v>
      </c>
      <c r="F22" s="108" t="e">
        <f>#REF!</f>
        <v>#REF!</v>
      </c>
      <c r="G22" s="100">
        <v>16.07</v>
      </c>
      <c r="H22" s="94">
        <v>0</v>
      </c>
      <c r="I22" s="94">
        <v>0</v>
      </c>
      <c r="J22" s="94">
        <v>0</v>
      </c>
      <c r="K22" s="100">
        <v>16.07</v>
      </c>
    </row>
    <row r="23" spans="1:11" ht="16.5" customHeight="1" x14ac:dyDescent="0.3">
      <c r="A23" s="46" t="s">
        <v>238</v>
      </c>
      <c r="B23" s="6">
        <v>0</v>
      </c>
      <c r="C23" s="102">
        <v>0</v>
      </c>
      <c r="D23" s="102">
        <v>0</v>
      </c>
      <c r="E23" s="6">
        <v>0</v>
      </c>
      <c r="F23" s="108"/>
      <c r="G23" s="6">
        <v>1546</v>
      </c>
      <c r="H23" s="102">
        <v>0</v>
      </c>
      <c r="I23" s="102">
        <v>0</v>
      </c>
      <c r="J23" s="102">
        <v>0</v>
      </c>
      <c r="K23" s="6">
        <v>0</v>
      </c>
    </row>
    <row r="24" spans="1:11" ht="16.5" customHeight="1" x14ac:dyDescent="0.3">
      <c r="A24" s="46" t="s">
        <v>239</v>
      </c>
      <c r="B24" s="100">
        <v>0</v>
      </c>
      <c r="C24" s="94">
        <v>0</v>
      </c>
      <c r="D24" s="94">
        <v>0</v>
      </c>
      <c r="E24" s="100">
        <v>0</v>
      </c>
      <c r="F24" s="108" t="e">
        <f>#REF!</f>
        <v>#REF!</v>
      </c>
      <c r="G24" s="100">
        <v>32.938000000000002</v>
      </c>
      <c r="H24" s="94">
        <v>-0.03</v>
      </c>
      <c r="I24" s="94">
        <v>0</v>
      </c>
      <c r="J24" s="94">
        <v>0</v>
      </c>
      <c r="K24" s="100">
        <v>32.968000000000004</v>
      </c>
    </row>
    <row r="25" spans="1:11" ht="16.5" customHeight="1" x14ac:dyDescent="0.3">
      <c r="A25" s="46" t="s">
        <v>240</v>
      </c>
      <c r="B25" s="6">
        <v>-28</v>
      </c>
      <c r="C25" s="102">
        <v>0</v>
      </c>
      <c r="D25" s="102">
        <v>0</v>
      </c>
      <c r="E25" s="6">
        <v>0</v>
      </c>
      <c r="F25" s="108"/>
      <c r="G25" s="6">
        <v>1479</v>
      </c>
      <c r="H25" s="102">
        <v>0</v>
      </c>
      <c r="I25" s="102">
        <v>0</v>
      </c>
      <c r="J25" s="102">
        <v>0</v>
      </c>
      <c r="K25" s="6">
        <v>0</v>
      </c>
    </row>
    <row r="26" spans="1:11" ht="16.5" customHeight="1" x14ac:dyDescent="0.3">
      <c r="A26" s="46" t="s">
        <v>241</v>
      </c>
      <c r="B26" s="100">
        <v>0</v>
      </c>
      <c r="C26" s="94">
        <v>0</v>
      </c>
      <c r="D26" s="94">
        <v>0</v>
      </c>
      <c r="E26" s="100">
        <v>0</v>
      </c>
      <c r="F26" s="108" t="e">
        <f>#REF!</f>
        <v>#REF!</v>
      </c>
      <c r="G26" s="100">
        <v>0</v>
      </c>
      <c r="H26" s="94">
        <v>0</v>
      </c>
      <c r="I26" s="94">
        <v>0</v>
      </c>
      <c r="J26" s="94">
        <v>0</v>
      </c>
      <c r="K26" s="100">
        <v>0</v>
      </c>
    </row>
    <row r="27" spans="1:11" ht="16.5" customHeight="1" x14ac:dyDescent="0.3">
      <c r="A27" s="46" t="s">
        <v>242</v>
      </c>
      <c r="B27" s="6">
        <v>0</v>
      </c>
      <c r="C27" s="102">
        <v>0</v>
      </c>
      <c r="D27" s="102">
        <v>0</v>
      </c>
      <c r="E27" s="6">
        <v>0</v>
      </c>
      <c r="F27" s="108"/>
      <c r="G27" s="6">
        <v>294.39</v>
      </c>
      <c r="H27" s="102">
        <v>31.248000000000001</v>
      </c>
      <c r="I27" s="102">
        <v>128.55799999999999</v>
      </c>
      <c r="J27" s="102">
        <v>181.953</v>
      </c>
      <c r="K27" s="6">
        <v>-47.369</v>
      </c>
    </row>
    <row r="28" spans="1:11" ht="16.5" customHeight="1" x14ac:dyDescent="0.3">
      <c r="A28" s="46" t="s">
        <v>243</v>
      </c>
      <c r="B28" s="100">
        <v>0</v>
      </c>
      <c r="C28" s="94">
        <v>0</v>
      </c>
      <c r="D28" s="94">
        <v>0</v>
      </c>
      <c r="E28" s="100">
        <v>0</v>
      </c>
      <c r="F28" s="108" t="e">
        <f>#REF!</f>
        <v>#REF!</v>
      </c>
      <c r="G28" s="100">
        <v>39.171808910000003</v>
      </c>
      <c r="H28" s="94">
        <v>0</v>
      </c>
      <c r="I28" s="94">
        <v>3.69866107</v>
      </c>
      <c r="J28" s="94">
        <v>0.82011869000000004</v>
      </c>
      <c r="K28" s="100">
        <v>34.653029150000002</v>
      </c>
    </row>
    <row r="29" spans="1:11" ht="16.5" customHeight="1" x14ac:dyDescent="0.3">
      <c r="A29" s="46" t="s">
        <v>244</v>
      </c>
      <c r="B29" s="6">
        <v>0</v>
      </c>
      <c r="C29" s="102">
        <v>0</v>
      </c>
      <c r="D29" s="102">
        <v>0</v>
      </c>
      <c r="E29" s="6">
        <v>0</v>
      </c>
      <c r="F29" s="108"/>
      <c r="G29" s="6">
        <v>0</v>
      </c>
      <c r="H29" s="102">
        <v>0</v>
      </c>
      <c r="I29" s="102">
        <v>0</v>
      </c>
      <c r="J29" s="102">
        <v>0</v>
      </c>
      <c r="K29" s="6">
        <v>0</v>
      </c>
    </row>
    <row r="30" spans="1:11" ht="16.5" customHeight="1" x14ac:dyDescent="0.3">
      <c r="A30" s="46" t="s">
        <v>245</v>
      </c>
      <c r="B30" s="100">
        <v>0</v>
      </c>
      <c r="C30" s="94">
        <v>0</v>
      </c>
      <c r="D30" s="94">
        <v>0</v>
      </c>
      <c r="E30" s="100">
        <v>0</v>
      </c>
      <c r="F30" s="108" t="e">
        <f>#REF!</f>
        <v>#REF!</v>
      </c>
      <c r="G30" s="100">
        <v>0</v>
      </c>
      <c r="H30" s="94">
        <v>0</v>
      </c>
      <c r="I30" s="94">
        <v>0</v>
      </c>
      <c r="J30" s="94">
        <v>0</v>
      </c>
      <c r="K30" s="100">
        <v>0</v>
      </c>
    </row>
    <row r="31" spans="1:11" ht="16.5" customHeight="1" x14ac:dyDescent="0.3">
      <c r="A31" s="46" t="s">
        <v>246</v>
      </c>
      <c r="B31" s="6">
        <v>0</v>
      </c>
      <c r="C31" s="102">
        <v>0</v>
      </c>
      <c r="D31" s="102">
        <v>0</v>
      </c>
      <c r="E31" s="6">
        <v>0</v>
      </c>
      <c r="F31" s="108"/>
      <c r="G31" s="6">
        <v>0</v>
      </c>
      <c r="H31" s="102">
        <v>0</v>
      </c>
      <c r="I31" s="102">
        <v>0</v>
      </c>
      <c r="J31" s="102">
        <v>0</v>
      </c>
      <c r="K31" s="6">
        <v>0</v>
      </c>
    </row>
    <row r="32" spans="1:11" ht="16.5" customHeight="1" x14ac:dyDescent="0.3">
      <c r="A32" s="46" t="s">
        <v>247</v>
      </c>
      <c r="B32" s="100">
        <v>0</v>
      </c>
      <c r="C32" s="94">
        <v>0</v>
      </c>
      <c r="D32" s="94">
        <v>0</v>
      </c>
      <c r="E32" s="100">
        <v>0</v>
      </c>
      <c r="F32" s="108" t="e">
        <f>#REF!</f>
        <v>#REF!</v>
      </c>
      <c r="G32" s="100">
        <v>0</v>
      </c>
      <c r="H32" s="94">
        <v>0</v>
      </c>
      <c r="I32" s="94">
        <v>0</v>
      </c>
      <c r="J32" s="94">
        <v>0</v>
      </c>
      <c r="K32" s="100">
        <v>0</v>
      </c>
    </row>
    <row r="33" spans="1:11" ht="16.5" customHeight="1" x14ac:dyDescent="0.3">
      <c r="A33" s="46" t="s">
        <v>248</v>
      </c>
      <c r="B33" s="6">
        <v>-97</v>
      </c>
      <c r="C33" s="102">
        <v>-97</v>
      </c>
      <c r="D33" s="102">
        <v>0</v>
      </c>
      <c r="E33" s="6">
        <v>0</v>
      </c>
      <c r="F33" s="108"/>
      <c r="G33" s="6">
        <v>105</v>
      </c>
      <c r="H33" s="102">
        <v>-266</v>
      </c>
      <c r="I33" s="102">
        <v>-646</v>
      </c>
      <c r="J33" s="102">
        <v>996</v>
      </c>
      <c r="K33" s="6">
        <v>21</v>
      </c>
    </row>
    <row r="34" spans="1:11" ht="16.5" customHeight="1" x14ac:dyDescent="0.3">
      <c r="A34" s="46" t="s">
        <v>249</v>
      </c>
      <c r="B34" s="100">
        <v>64.332990856967001</v>
      </c>
      <c r="C34" s="94">
        <v>0</v>
      </c>
      <c r="D34" s="94">
        <v>0</v>
      </c>
      <c r="E34" s="100">
        <v>64.332990856967001</v>
      </c>
      <c r="F34" s="108" t="e">
        <f>#REF!</f>
        <v>#REF!</v>
      </c>
      <c r="G34" s="100">
        <v>171.627637566125</v>
      </c>
      <c r="H34" s="94">
        <v>0</v>
      </c>
      <c r="I34" s="94">
        <v>0</v>
      </c>
      <c r="J34" s="94">
        <v>0</v>
      </c>
      <c r="K34" s="100">
        <v>171.627637566125</v>
      </c>
    </row>
    <row r="35" spans="1:11" ht="16.5" customHeight="1" x14ac:dyDescent="0.3">
      <c r="A35" s="46" t="s">
        <v>250</v>
      </c>
      <c r="B35" s="6">
        <v>14.290965809999999</v>
      </c>
      <c r="C35" s="102">
        <v>0</v>
      </c>
      <c r="D35" s="102">
        <v>0</v>
      </c>
      <c r="E35" s="6">
        <v>0</v>
      </c>
      <c r="F35" s="108"/>
      <c r="G35" s="6">
        <v>185.00977735492501</v>
      </c>
      <c r="H35" s="102">
        <v>0</v>
      </c>
      <c r="I35" s="102">
        <v>0</v>
      </c>
      <c r="J35" s="102">
        <v>1.861363337415</v>
      </c>
      <c r="K35" s="6">
        <v>183.14841401750999</v>
      </c>
    </row>
    <row r="36" spans="1:11" ht="16.5" customHeight="1" x14ac:dyDescent="0.3">
      <c r="A36" s="46" t="s">
        <v>251</v>
      </c>
      <c r="B36" s="100">
        <v>0</v>
      </c>
      <c r="C36" s="94">
        <v>0</v>
      </c>
      <c r="D36" s="94">
        <v>0</v>
      </c>
      <c r="E36" s="100">
        <v>0</v>
      </c>
      <c r="F36" s="108" t="e">
        <f>#REF!</f>
        <v>#REF!</v>
      </c>
      <c r="G36" s="100">
        <v>1741.1995999999999</v>
      </c>
      <c r="H36" s="94">
        <v>68.691400000000002</v>
      </c>
      <c r="I36" s="94">
        <v>17.720700000000001</v>
      </c>
      <c r="J36" s="94">
        <v>879.42160000000001</v>
      </c>
      <c r="K36" s="100">
        <v>775.36590000000001</v>
      </c>
    </row>
    <row r="37" spans="1:11" ht="16.5" customHeight="1" x14ac:dyDescent="0.3">
      <c r="A37" s="39"/>
      <c r="B37" s="39"/>
      <c r="C37" s="39"/>
      <c r="D37" s="39"/>
      <c r="E37" s="39"/>
      <c r="G37" s="39"/>
      <c r="H37" s="39"/>
      <c r="I37" s="39"/>
      <c r="J37" s="39"/>
      <c r="K37" s="39"/>
    </row>
    <row r="38" spans="1:11" ht="16.5" customHeight="1" x14ac:dyDescent="0.3">
      <c r="A38" s="6"/>
      <c r="B38" s="6"/>
      <c r="C38" s="6"/>
      <c r="D38" s="6"/>
      <c r="E38" s="6"/>
      <c r="G38" s="6"/>
      <c r="H38" s="6"/>
      <c r="I38" s="6"/>
      <c r="J38" s="6"/>
      <c r="K38" s="6"/>
    </row>
    <row r="39" spans="1:11" ht="16.5" customHeight="1" x14ac:dyDescent="0.3">
      <c r="A39" s="6"/>
      <c r="B39" s="6"/>
      <c r="C39" s="6"/>
      <c r="D39" s="6"/>
      <c r="E39" s="6"/>
      <c r="G39" s="6"/>
      <c r="H39" s="6"/>
      <c r="I39" s="6"/>
      <c r="J39" s="6"/>
      <c r="K39" s="6"/>
    </row>
  </sheetData>
  <sheetProtection algorithmName="SHA-512" hashValue="QSbDLGT3rhQfyz/RDHsFeNX4/hT4gQGHSE1/B0WeHIPoIpBy+WbFI/9n57TNUgp4nXYk7LfL6h+pOwiTwJstWg==" saltValue="2omxd64oqQ5hYmtK1YEqeQ==" spinCount="100000" sheet="1" objects="1" scenarios="1"/>
  <mergeCells count="1">
    <mergeCell ref="A1:B1"/>
  </mergeCells>
  <conditionalFormatting sqref="B8:K36">
    <cfRule type="cellIs" dxfId="53" priority="3" operator="between">
      <formula>0</formula>
      <formula>0.1</formula>
    </cfRule>
    <cfRule type="cellIs" dxfId="52" priority="4" operator="lessThan">
      <formula>0</formula>
    </cfRule>
    <cfRule type="cellIs" dxfId="51" priority="5" operator="greaterThanOrEqual">
      <formula>0.1</formula>
    </cfRule>
  </conditionalFormatting>
  <conditionalFormatting sqref="A1:XFD7 A37:XFD1048576 B8:XFD36">
    <cfRule type="cellIs" dxfId="50" priority="2" operator="between">
      <formula>-0.1</formula>
      <formula>0</formula>
    </cfRule>
  </conditionalFormatting>
  <conditionalFormatting sqref="A8:A36">
    <cfRule type="cellIs" dxfId="49" priority="1" operator="between">
      <formula>-0.1</formula>
      <formula>0</formula>
    </cfRule>
  </conditionalFormatting>
  <pageMargins left="0.7" right="0.7" top="0.75" bottom="0.75" header="0.3" footer="0.3"/>
  <pageSetup paperSize="9" scale="77" orientation="landscape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6">
    <pageSetUpPr fitToPage="1"/>
  </sheetPr>
  <dimension ref="A1:M39"/>
  <sheetViews>
    <sheetView showGridLines="0" showZeros="0" zoomScale="85" zoomScaleNormal="85" workbookViewId="0">
      <selection activeCell="A77" sqref="A77"/>
    </sheetView>
  </sheetViews>
  <sheetFormatPr defaultColWidth="16.7109375" defaultRowHeight="16.5" customHeight="1" x14ac:dyDescent="0.3"/>
  <cols>
    <col min="1" max="1" width="16.7109375" style="1"/>
    <col min="2" max="2" width="18" style="1" customWidth="1"/>
    <col min="3" max="16384" width="16.7109375" style="1"/>
  </cols>
  <sheetData>
    <row r="1" spans="1:11" ht="16.5" customHeight="1" x14ac:dyDescent="0.3">
      <c r="A1" s="168" t="str">
        <f>'Table of Contents'!C37</f>
        <v>Table 2.19</v>
      </c>
      <c r="B1" s="168"/>
      <c r="C1" s="6"/>
      <c r="D1" s="6"/>
      <c r="E1" s="6"/>
      <c r="F1" s="6"/>
      <c r="G1" s="6"/>
      <c r="H1" s="6"/>
      <c r="I1" s="6"/>
      <c r="J1" s="6"/>
    </row>
    <row r="2" spans="1:11" ht="16.5" customHeight="1" x14ac:dyDescent="0.3">
      <c r="A2" s="4" t="str">
        <f>"AIF: "&amp;'Table of Contents'!A37&amp;", "&amp;'Table of Contents'!A3</f>
        <v>AIF: Total Net Sales of Institutional Funds, 2017:Q2</v>
      </c>
      <c r="C2" s="6"/>
      <c r="D2" s="6"/>
      <c r="E2" s="6"/>
      <c r="F2" s="6"/>
      <c r="G2" s="6"/>
      <c r="H2" s="6"/>
      <c r="I2" s="6"/>
      <c r="J2" s="6"/>
    </row>
    <row r="3" spans="1:11" ht="16.5" customHeight="1" x14ac:dyDescent="0.3">
      <c r="A3" s="2" t="s">
        <v>82</v>
      </c>
      <c r="C3" s="6"/>
      <c r="D3" s="6"/>
      <c r="E3" s="6"/>
      <c r="F3" s="6"/>
      <c r="G3" s="6"/>
      <c r="H3" s="6"/>
      <c r="I3" s="6"/>
      <c r="J3" s="6"/>
    </row>
    <row r="4" spans="1:11" ht="16.5" customHeight="1" x14ac:dyDescent="0.3">
      <c r="A4" s="2"/>
      <c r="C4" s="6"/>
      <c r="D4" s="6"/>
      <c r="E4" s="6"/>
      <c r="F4" s="6"/>
      <c r="G4" s="6"/>
      <c r="H4" s="6"/>
      <c r="I4" s="6"/>
      <c r="J4" s="6"/>
    </row>
    <row r="5" spans="1:11" ht="16.5" customHeight="1" x14ac:dyDescent="0.3">
      <c r="A5" s="39"/>
      <c r="B5" s="39"/>
      <c r="C5" s="39"/>
      <c r="D5" s="39"/>
      <c r="E5" s="39"/>
      <c r="F5" s="39"/>
      <c r="G5" s="39"/>
      <c r="H5" s="39"/>
      <c r="I5" s="39"/>
      <c r="J5" s="39"/>
    </row>
    <row r="6" spans="1:11" ht="16.5" customHeight="1" x14ac:dyDescent="0.3">
      <c r="B6" s="51" t="s">
        <v>170</v>
      </c>
      <c r="C6" s="51"/>
      <c r="D6" s="51"/>
      <c r="E6" s="51"/>
      <c r="F6" s="51"/>
      <c r="G6" s="51"/>
      <c r="H6" s="51"/>
      <c r="I6" s="51"/>
      <c r="J6" s="51"/>
      <c r="K6" s="51"/>
    </row>
    <row r="7" spans="1:11" ht="16.5" customHeight="1" x14ac:dyDescent="0.3">
      <c r="A7" s="39"/>
      <c r="B7" s="52" t="s">
        <v>80</v>
      </c>
      <c r="C7" s="49" t="s">
        <v>83</v>
      </c>
      <c r="D7" s="49" t="s">
        <v>86</v>
      </c>
      <c r="E7" s="49" t="s">
        <v>87</v>
      </c>
      <c r="F7" s="49" t="s">
        <v>142</v>
      </c>
      <c r="G7" s="49" t="s">
        <v>144</v>
      </c>
      <c r="H7" s="49" t="s">
        <v>145</v>
      </c>
      <c r="I7" s="49" t="s">
        <v>93</v>
      </c>
      <c r="J7" s="49" t="s">
        <v>94</v>
      </c>
      <c r="K7" s="49" t="s">
        <v>85</v>
      </c>
    </row>
    <row r="8" spans="1:11" ht="16.5" customHeight="1" x14ac:dyDescent="0.3">
      <c r="A8" s="46" t="s">
        <v>223</v>
      </c>
      <c r="B8" s="100">
        <v>307.45800000000003</v>
      </c>
      <c r="C8" s="94">
        <v>4.3410000000000002</v>
      </c>
      <c r="D8" s="94">
        <v>320.68799999999999</v>
      </c>
      <c r="E8" s="94">
        <v>-39.731000000000002</v>
      </c>
      <c r="F8" s="94">
        <v>0</v>
      </c>
      <c r="G8" s="94">
        <v>22.16</v>
      </c>
      <c r="H8" s="94">
        <v>0</v>
      </c>
      <c r="I8" s="94">
        <v>0</v>
      </c>
      <c r="J8" s="94">
        <v>0</v>
      </c>
      <c r="K8" s="100">
        <v>0</v>
      </c>
    </row>
    <row r="9" spans="1:11" s="50" customFormat="1" ht="16.5" customHeight="1" x14ac:dyDescent="0.3">
      <c r="A9" s="46" t="s">
        <v>224</v>
      </c>
      <c r="B9" s="6">
        <v>0</v>
      </c>
      <c r="C9" s="102">
        <v>0</v>
      </c>
      <c r="D9" s="102">
        <v>0</v>
      </c>
      <c r="E9" s="102">
        <v>0</v>
      </c>
      <c r="F9" s="102">
        <v>0</v>
      </c>
      <c r="G9" s="102">
        <v>0</v>
      </c>
      <c r="H9" s="102">
        <v>0</v>
      </c>
      <c r="I9" s="102">
        <v>0</v>
      </c>
      <c r="J9" s="102">
        <v>0</v>
      </c>
      <c r="K9" s="6">
        <v>0</v>
      </c>
    </row>
    <row r="10" spans="1:11" ht="16.5" customHeight="1" x14ac:dyDescent="0.3">
      <c r="A10" s="46" t="s">
        <v>225</v>
      </c>
      <c r="B10" s="100">
        <v>0</v>
      </c>
      <c r="C10" s="94">
        <v>0</v>
      </c>
      <c r="D10" s="94">
        <v>0</v>
      </c>
      <c r="E10" s="94">
        <v>0</v>
      </c>
      <c r="F10" s="94">
        <v>0</v>
      </c>
      <c r="G10" s="94">
        <v>0</v>
      </c>
      <c r="H10" s="94">
        <v>0</v>
      </c>
      <c r="I10" s="94">
        <v>0</v>
      </c>
      <c r="J10" s="94">
        <v>0</v>
      </c>
      <c r="K10" s="100">
        <v>0</v>
      </c>
    </row>
    <row r="11" spans="1:11" ht="16.5" customHeight="1" x14ac:dyDescent="0.3">
      <c r="A11" s="46" t="s">
        <v>226</v>
      </c>
      <c r="B11" s="6">
        <v>0</v>
      </c>
      <c r="C11" s="102">
        <v>0</v>
      </c>
      <c r="D11" s="102">
        <v>0</v>
      </c>
      <c r="E11" s="102">
        <v>0</v>
      </c>
      <c r="F11" s="102">
        <v>0</v>
      </c>
      <c r="G11" s="102">
        <v>0</v>
      </c>
      <c r="H11" s="102">
        <v>0</v>
      </c>
      <c r="I11" s="102">
        <v>0</v>
      </c>
      <c r="J11" s="102">
        <v>0</v>
      </c>
      <c r="K11" s="6">
        <v>0</v>
      </c>
    </row>
    <row r="12" spans="1:11" ht="16.5" customHeight="1" x14ac:dyDescent="0.3">
      <c r="A12" s="46" t="s">
        <v>227</v>
      </c>
      <c r="B12" s="100">
        <v>0</v>
      </c>
      <c r="C12" s="94">
        <v>0</v>
      </c>
      <c r="D12" s="94">
        <v>0</v>
      </c>
      <c r="E12" s="94">
        <v>0</v>
      </c>
      <c r="F12" s="94">
        <v>0</v>
      </c>
      <c r="G12" s="94">
        <v>0</v>
      </c>
      <c r="H12" s="94">
        <v>0</v>
      </c>
      <c r="I12" s="94">
        <v>0</v>
      </c>
      <c r="J12" s="94">
        <v>0</v>
      </c>
      <c r="K12" s="100">
        <v>0</v>
      </c>
    </row>
    <row r="13" spans="1:11" ht="16.5" customHeight="1" x14ac:dyDescent="0.3">
      <c r="A13" s="46" t="s">
        <v>228</v>
      </c>
      <c r="B13" s="6">
        <v>0</v>
      </c>
      <c r="C13" s="102">
        <v>0</v>
      </c>
      <c r="D13" s="102">
        <v>0</v>
      </c>
      <c r="E13" s="102">
        <v>0</v>
      </c>
      <c r="F13" s="102">
        <v>0</v>
      </c>
      <c r="G13" s="102">
        <v>0</v>
      </c>
      <c r="H13" s="102">
        <v>0</v>
      </c>
      <c r="I13" s="102">
        <v>0</v>
      </c>
      <c r="J13" s="102">
        <v>0</v>
      </c>
      <c r="K13" s="6">
        <v>0</v>
      </c>
    </row>
    <row r="14" spans="1:11" ht="16.5" customHeight="1" x14ac:dyDescent="0.3">
      <c r="A14" s="46" t="s">
        <v>229</v>
      </c>
      <c r="B14" s="100">
        <v>-1337.7742000000001</v>
      </c>
      <c r="C14" s="94">
        <v>-32.153199999999998</v>
      </c>
      <c r="D14" s="94">
        <v>-16.029</v>
      </c>
      <c r="E14" s="94">
        <v>-617.46299999999997</v>
      </c>
      <c r="F14" s="94">
        <v>0.35</v>
      </c>
      <c r="G14" s="94">
        <v>0</v>
      </c>
      <c r="H14" s="94">
        <v>-39.563000000000002</v>
      </c>
      <c r="I14" s="94">
        <v>173.24799999999999</v>
      </c>
      <c r="J14" s="94">
        <v>0</v>
      </c>
      <c r="K14" s="100">
        <v>-806.16399999999999</v>
      </c>
    </row>
    <row r="15" spans="1:11" ht="16.5" customHeight="1" x14ac:dyDescent="0.3">
      <c r="A15" s="46" t="s">
        <v>230</v>
      </c>
      <c r="B15" s="6">
        <v>0</v>
      </c>
      <c r="C15" s="102">
        <v>0</v>
      </c>
      <c r="D15" s="102">
        <v>0</v>
      </c>
      <c r="E15" s="102">
        <v>0</v>
      </c>
      <c r="F15" s="102">
        <v>0</v>
      </c>
      <c r="G15" s="102">
        <v>0</v>
      </c>
      <c r="H15" s="102">
        <v>0</v>
      </c>
      <c r="I15" s="102">
        <v>0</v>
      </c>
      <c r="J15" s="102">
        <v>0</v>
      </c>
      <c r="K15" s="6">
        <v>0</v>
      </c>
    </row>
    <row r="16" spans="1:11" ht="16.5" customHeight="1" x14ac:dyDescent="0.3">
      <c r="A16" s="46" t="s">
        <v>231</v>
      </c>
      <c r="B16" s="100">
        <v>0</v>
      </c>
      <c r="C16" s="94">
        <v>0</v>
      </c>
      <c r="D16" s="94">
        <v>0</v>
      </c>
      <c r="E16" s="94">
        <v>0</v>
      </c>
      <c r="F16" s="94">
        <v>0</v>
      </c>
      <c r="G16" s="94">
        <v>0</v>
      </c>
      <c r="H16" s="94">
        <v>0</v>
      </c>
      <c r="I16" s="94">
        <v>0</v>
      </c>
      <c r="J16" s="94">
        <v>0</v>
      </c>
      <c r="K16" s="100">
        <v>0</v>
      </c>
    </row>
    <row r="17" spans="1:11" ht="16.5" customHeight="1" x14ac:dyDescent="0.3">
      <c r="A17" s="46" t="s">
        <v>232</v>
      </c>
      <c r="B17" s="6">
        <v>17097.465</v>
      </c>
      <c r="C17" s="102">
        <v>2087.6509999999998</v>
      </c>
      <c r="D17" s="102">
        <v>2904.848</v>
      </c>
      <c r="E17" s="102">
        <v>5834.0129999999999</v>
      </c>
      <c r="F17" s="102">
        <v>-0.22700000000000001</v>
      </c>
      <c r="G17" s="102">
        <v>1780.075</v>
      </c>
      <c r="H17" s="102">
        <v>0</v>
      </c>
      <c r="I17" s="102">
        <v>0</v>
      </c>
      <c r="J17" s="102">
        <v>41.420999999999999</v>
      </c>
      <c r="K17" s="6">
        <v>4449.6840000000002</v>
      </c>
    </row>
    <row r="18" spans="1:11" ht="16.5" customHeight="1" x14ac:dyDescent="0.3">
      <c r="A18" s="46" t="s">
        <v>233</v>
      </c>
      <c r="B18" s="100">
        <v>0</v>
      </c>
      <c r="C18" s="94">
        <v>0</v>
      </c>
      <c r="D18" s="94">
        <v>0</v>
      </c>
      <c r="E18" s="94">
        <v>0</v>
      </c>
      <c r="F18" s="94">
        <v>0</v>
      </c>
      <c r="G18" s="94">
        <v>0</v>
      </c>
      <c r="H18" s="94">
        <v>0</v>
      </c>
      <c r="I18" s="94">
        <v>0</v>
      </c>
      <c r="J18" s="94">
        <v>0</v>
      </c>
      <c r="K18" s="100">
        <v>0</v>
      </c>
    </row>
    <row r="19" spans="1:11" ht="16.5" customHeight="1" x14ac:dyDescent="0.3">
      <c r="A19" s="46" t="s">
        <v>234</v>
      </c>
      <c r="B19" s="6">
        <v>5084.6885676238098</v>
      </c>
      <c r="C19" s="102">
        <v>-979.70906885334</v>
      </c>
      <c r="D19" s="102">
        <v>785.49805937404801</v>
      </c>
      <c r="E19" s="102">
        <v>-565.11555786173994</v>
      </c>
      <c r="F19" s="102">
        <v>1145.90800804884</v>
      </c>
      <c r="G19" s="102">
        <v>2714.01638565549</v>
      </c>
      <c r="H19" s="102">
        <v>0</v>
      </c>
      <c r="I19" s="102">
        <v>0</v>
      </c>
      <c r="J19" s="102">
        <v>2116.7894860000001</v>
      </c>
      <c r="K19" s="6">
        <v>-132.69874473949</v>
      </c>
    </row>
    <row r="20" spans="1:11" ht="16.5" customHeight="1" x14ac:dyDescent="0.3">
      <c r="A20" s="46" t="s">
        <v>235</v>
      </c>
      <c r="B20" s="100">
        <v>21400</v>
      </c>
      <c r="C20" s="94">
        <v>0</v>
      </c>
      <c r="D20" s="94">
        <v>0</v>
      </c>
      <c r="E20" s="94">
        <v>0</v>
      </c>
      <c r="F20" s="94">
        <v>0</v>
      </c>
      <c r="G20" s="94">
        <v>0</v>
      </c>
      <c r="H20" s="94">
        <v>0</v>
      </c>
      <c r="I20" s="94">
        <v>0</v>
      </c>
      <c r="J20" s="94">
        <v>0</v>
      </c>
      <c r="K20" s="100">
        <v>0</v>
      </c>
    </row>
    <row r="21" spans="1:11" ht="16.5" customHeight="1" x14ac:dyDescent="0.3">
      <c r="A21" s="46" t="s">
        <v>236</v>
      </c>
      <c r="B21" s="6">
        <v>-49.09</v>
      </c>
      <c r="C21" s="102">
        <v>0</v>
      </c>
      <c r="D21" s="102">
        <v>0</v>
      </c>
      <c r="E21" s="102">
        <v>0</v>
      </c>
      <c r="F21" s="102">
        <v>0</v>
      </c>
      <c r="G21" s="102">
        <v>0</v>
      </c>
      <c r="H21" s="102">
        <v>0</v>
      </c>
      <c r="I21" s="102">
        <v>0</v>
      </c>
      <c r="J21" s="102">
        <v>-49.09</v>
      </c>
      <c r="K21" s="6">
        <v>0</v>
      </c>
    </row>
    <row r="22" spans="1:11" ht="16.5" customHeight="1" x14ac:dyDescent="0.3">
      <c r="A22" s="46" t="s">
        <v>237</v>
      </c>
      <c r="B22" s="100">
        <v>7.0000000000000007E-2</v>
      </c>
      <c r="C22" s="94">
        <v>0</v>
      </c>
      <c r="D22" s="94">
        <v>0</v>
      </c>
      <c r="E22" s="94">
        <v>0</v>
      </c>
      <c r="F22" s="94">
        <v>0</v>
      </c>
      <c r="G22" s="94">
        <v>0</v>
      </c>
      <c r="H22" s="94">
        <v>0</v>
      </c>
      <c r="I22" s="94">
        <v>0</v>
      </c>
      <c r="J22" s="94">
        <v>0</v>
      </c>
      <c r="K22" s="100">
        <v>7.0000000000000007E-2</v>
      </c>
    </row>
    <row r="23" spans="1:11" ht="16.5" customHeight="1" x14ac:dyDescent="0.3">
      <c r="A23" s="46" t="s">
        <v>238</v>
      </c>
      <c r="B23" s="6">
        <v>7789</v>
      </c>
      <c r="C23" s="102">
        <v>-186</v>
      </c>
      <c r="D23" s="102">
        <v>245</v>
      </c>
      <c r="E23" s="102">
        <v>424.99999999999898</v>
      </c>
      <c r="F23" s="102">
        <v>218</v>
      </c>
      <c r="G23" s="102">
        <v>1325</v>
      </c>
      <c r="H23" s="102">
        <v>0</v>
      </c>
      <c r="I23" s="102">
        <v>1669</v>
      </c>
      <c r="J23" s="102">
        <v>0</v>
      </c>
      <c r="K23" s="6">
        <v>4093</v>
      </c>
    </row>
    <row r="24" spans="1:11" ht="16.5" customHeight="1" x14ac:dyDescent="0.3">
      <c r="A24" s="46" t="s">
        <v>239</v>
      </c>
      <c r="B24" s="100">
        <v>9.8981905000000001</v>
      </c>
      <c r="C24" s="94">
        <v>11.923</v>
      </c>
      <c r="D24" s="94">
        <v>-9.1585979999999996</v>
      </c>
      <c r="E24" s="94">
        <v>15.956439639999999</v>
      </c>
      <c r="F24" s="94">
        <v>0</v>
      </c>
      <c r="G24" s="94">
        <v>-24.383842000000001</v>
      </c>
      <c r="H24" s="94">
        <v>0</v>
      </c>
      <c r="I24" s="94">
        <v>11.073</v>
      </c>
      <c r="J24" s="94">
        <v>9.3160000000000007</v>
      </c>
      <c r="K24" s="100">
        <v>-4.8278091400000003</v>
      </c>
    </row>
    <row r="25" spans="1:11" ht="16.5" customHeight="1" x14ac:dyDescent="0.3">
      <c r="A25" s="46" t="s">
        <v>240</v>
      </c>
      <c r="B25" s="6">
        <v>0</v>
      </c>
      <c r="C25" s="102">
        <v>0</v>
      </c>
      <c r="D25" s="102">
        <v>0</v>
      </c>
      <c r="E25" s="102">
        <v>0</v>
      </c>
      <c r="F25" s="102">
        <v>0</v>
      </c>
      <c r="G25" s="102">
        <v>0</v>
      </c>
      <c r="H25" s="102">
        <v>0</v>
      </c>
      <c r="I25" s="102">
        <v>0</v>
      </c>
      <c r="J25" s="102">
        <v>0</v>
      </c>
      <c r="K25" s="6">
        <v>0</v>
      </c>
    </row>
    <row r="26" spans="1:11" ht="16.5" customHeight="1" x14ac:dyDescent="0.3">
      <c r="A26" s="46" t="s">
        <v>241</v>
      </c>
      <c r="B26" s="100">
        <v>0</v>
      </c>
      <c r="C26" s="94">
        <v>0</v>
      </c>
      <c r="D26" s="94">
        <v>0</v>
      </c>
      <c r="E26" s="94">
        <v>0</v>
      </c>
      <c r="F26" s="94">
        <v>0</v>
      </c>
      <c r="G26" s="94">
        <v>0</v>
      </c>
      <c r="H26" s="94">
        <v>0</v>
      </c>
      <c r="I26" s="94">
        <v>0</v>
      </c>
      <c r="J26" s="94">
        <v>0</v>
      </c>
      <c r="K26" s="100">
        <v>0</v>
      </c>
    </row>
    <row r="27" spans="1:11" ht="16.5" customHeight="1" x14ac:dyDescent="0.3">
      <c r="A27" s="46" t="s">
        <v>242</v>
      </c>
      <c r="B27" s="6">
        <v>0</v>
      </c>
      <c r="C27" s="102">
        <v>0</v>
      </c>
      <c r="D27" s="102">
        <v>0</v>
      </c>
      <c r="E27" s="102">
        <v>0</v>
      </c>
      <c r="F27" s="102">
        <v>0</v>
      </c>
      <c r="G27" s="102">
        <v>0</v>
      </c>
      <c r="H27" s="102">
        <v>0</v>
      </c>
      <c r="I27" s="102">
        <v>0</v>
      </c>
      <c r="J27" s="102">
        <v>0</v>
      </c>
      <c r="K27" s="6">
        <v>0</v>
      </c>
    </row>
    <row r="28" spans="1:11" ht="16.5" customHeight="1" x14ac:dyDescent="0.3">
      <c r="A28" s="46" t="s">
        <v>243</v>
      </c>
      <c r="B28" s="100">
        <v>0</v>
      </c>
      <c r="C28" s="94">
        <v>0</v>
      </c>
      <c r="D28" s="94">
        <v>0</v>
      </c>
      <c r="E28" s="94">
        <v>0</v>
      </c>
      <c r="F28" s="94">
        <v>0</v>
      </c>
      <c r="G28" s="94">
        <v>0</v>
      </c>
      <c r="H28" s="94">
        <v>0</v>
      </c>
      <c r="I28" s="94">
        <v>0</v>
      </c>
      <c r="J28" s="94">
        <v>0</v>
      </c>
      <c r="K28" s="100">
        <v>0</v>
      </c>
    </row>
    <row r="29" spans="1:11" ht="16.5" customHeight="1" x14ac:dyDescent="0.3">
      <c r="A29" s="46" t="s">
        <v>244</v>
      </c>
      <c r="B29" s="6">
        <v>0</v>
      </c>
      <c r="C29" s="102">
        <v>0</v>
      </c>
      <c r="D29" s="102">
        <v>0</v>
      </c>
      <c r="E29" s="102">
        <v>0</v>
      </c>
      <c r="F29" s="102">
        <v>0</v>
      </c>
      <c r="G29" s="102">
        <v>0</v>
      </c>
      <c r="H29" s="102">
        <v>0</v>
      </c>
      <c r="I29" s="102">
        <v>0</v>
      </c>
      <c r="J29" s="102">
        <v>0</v>
      </c>
      <c r="K29" s="6">
        <v>0</v>
      </c>
    </row>
    <row r="30" spans="1:11" ht="16.5" customHeight="1" x14ac:dyDescent="0.3">
      <c r="A30" s="46" t="s">
        <v>245</v>
      </c>
      <c r="B30" s="100">
        <v>2.62</v>
      </c>
      <c r="C30" s="94">
        <v>1.55</v>
      </c>
      <c r="D30" s="94">
        <v>0.56999999999999995</v>
      </c>
      <c r="E30" s="94">
        <v>0.5</v>
      </c>
      <c r="F30" s="94">
        <v>0</v>
      </c>
      <c r="G30" s="94">
        <v>0</v>
      </c>
      <c r="H30" s="94">
        <v>0</v>
      </c>
      <c r="I30" s="94">
        <v>0</v>
      </c>
      <c r="J30" s="94">
        <v>0</v>
      </c>
      <c r="K30" s="100">
        <v>0</v>
      </c>
    </row>
    <row r="31" spans="1:11" ht="16.5" customHeight="1" x14ac:dyDescent="0.3">
      <c r="A31" s="46" t="s">
        <v>246</v>
      </c>
      <c r="B31" s="6">
        <v>0</v>
      </c>
      <c r="C31" s="102">
        <v>0</v>
      </c>
      <c r="D31" s="102">
        <v>0</v>
      </c>
      <c r="E31" s="102">
        <v>0</v>
      </c>
      <c r="F31" s="102">
        <v>0</v>
      </c>
      <c r="G31" s="102">
        <v>0</v>
      </c>
      <c r="H31" s="102">
        <v>0</v>
      </c>
      <c r="I31" s="102">
        <v>0</v>
      </c>
      <c r="J31" s="102">
        <v>0</v>
      </c>
      <c r="K31" s="6">
        <v>0</v>
      </c>
    </row>
    <row r="32" spans="1:11" ht="16.5" customHeight="1" x14ac:dyDescent="0.3">
      <c r="A32" s="46" t="s">
        <v>247</v>
      </c>
      <c r="B32" s="100">
        <v>0</v>
      </c>
      <c r="C32" s="94">
        <v>0</v>
      </c>
      <c r="D32" s="94">
        <v>0</v>
      </c>
      <c r="E32" s="94">
        <v>0</v>
      </c>
      <c r="F32" s="94">
        <v>0</v>
      </c>
      <c r="G32" s="94">
        <v>0</v>
      </c>
      <c r="H32" s="94">
        <v>0</v>
      </c>
      <c r="I32" s="94">
        <v>0</v>
      </c>
      <c r="J32" s="94">
        <v>0</v>
      </c>
      <c r="K32" s="100">
        <v>0</v>
      </c>
    </row>
    <row r="33" spans="1:13" ht="16.5" customHeight="1" x14ac:dyDescent="0.3">
      <c r="A33" s="46" t="s">
        <v>248</v>
      </c>
      <c r="B33" s="6">
        <v>0</v>
      </c>
      <c r="C33" s="102">
        <v>0</v>
      </c>
      <c r="D33" s="102">
        <v>0</v>
      </c>
      <c r="E33" s="102">
        <v>0</v>
      </c>
      <c r="F33" s="102">
        <v>0</v>
      </c>
      <c r="G33" s="102">
        <v>0</v>
      </c>
      <c r="H33" s="102">
        <v>0</v>
      </c>
      <c r="I33" s="102">
        <v>0</v>
      </c>
      <c r="J33" s="102">
        <v>0</v>
      </c>
      <c r="K33" s="6">
        <v>0</v>
      </c>
    </row>
    <row r="34" spans="1:13" ht="16.5" customHeight="1" x14ac:dyDescent="0.3">
      <c r="A34" s="46" t="s">
        <v>249</v>
      </c>
      <c r="B34" s="100">
        <v>-475.20482596731</v>
      </c>
      <c r="C34" s="94">
        <v>0</v>
      </c>
      <c r="D34" s="94">
        <v>0</v>
      </c>
      <c r="E34" s="94">
        <v>0</v>
      </c>
      <c r="F34" s="94">
        <v>0</v>
      </c>
      <c r="G34" s="94">
        <v>552.40763872148602</v>
      </c>
      <c r="H34" s="94">
        <v>0</v>
      </c>
      <c r="I34" s="94">
        <v>0</v>
      </c>
      <c r="J34" s="94">
        <v>27.4981663813038</v>
      </c>
      <c r="K34" s="100">
        <v>-1055.1106310701</v>
      </c>
    </row>
    <row r="35" spans="1:13" ht="16.5" customHeight="1" x14ac:dyDescent="0.3">
      <c r="A35" s="46" t="s">
        <v>250</v>
      </c>
      <c r="B35" s="6">
        <v>0</v>
      </c>
      <c r="C35" s="102">
        <v>0</v>
      </c>
      <c r="D35" s="102">
        <v>0</v>
      </c>
      <c r="E35" s="102">
        <v>0</v>
      </c>
      <c r="F35" s="102">
        <v>0</v>
      </c>
      <c r="G35" s="102">
        <v>0</v>
      </c>
      <c r="H35" s="102">
        <v>0</v>
      </c>
      <c r="I35" s="102">
        <v>0</v>
      </c>
      <c r="J35" s="102">
        <v>0</v>
      </c>
      <c r="K35" s="6">
        <v>0</v>
      </c>
    </row>
    <row r="36" spans="1:13" ht="16.5" customHeight="1" x14ac:dyDescent="0.3">
      <c r="A36" s="46" t="s">
        <v>251</v>
      </c>
      <c r="B36" s="100">
        <v>0</v>
      </c>
      <c r="C36" s="94">
        <v>0</v>
      </c>
      <c r="D36" s="94">
        <v>0</v>
      </c>
      <c r="E36" s="94">
        <v>0</v>
      </c>
      <c r="F36" s="94">
        <v>0</v>
      </c>
      <c r="G36" s="94">
        <v>0</v>
      </c>
      <c r="H36" s="94">
        <v>0</v>
      </c>
      <c r="I36" s="94">
        <v>0</v>
      </c>
      <c r="J36" s="94">
        <v>0</v>
      </c>
      <c r="K36" s="100">
        <v>0</v>
      </c>
      <c r="L36" s="39"/>
      <c r="M36" s="39"/>
    </row>
    <row r="37" spans="1:13" ht="16.5" customHeight="1" x14ac:dyDescent="0.3">
      <c r="A37" s="39"/>
      <c r="B37" s="39"/>
      <c r="C37" s="39"/>
      <c r="D37" s="39"/>
      <c r="E37" s="39"/>
      <c r="F37" s="39"/>
      <c r="G37" s="39"/>
      <c r="H37" s="39"/>
      <c r="I37" s="39"/>
      <c r="J37" s="39"/>
    </row>
    <row r="38" spans="1:13" ht="16.5" customHeight="1" x14ac:dyDescent="0.3">
      <c r="A38" s="6"/>
      <c r="B38" s="6"/>
      <c r="C38" s="6"/>
      <c r="D38" s="6"/>
      <c r="E38" s="6"/>
      <c r="F38" s="6"/>
      <c r="G38" s="6"/>
      <c r="H38" s="6"/>
      <c r="I38" s="6"/>
      <c r="J38" s="6"/>
    </row>
    <row r="39" spans="1:13" ht="16.5" customHeight="1" x14ac:dyDescent="0.3">
      <c r="A39" s="6"/>
      <c r="B39" s="6"/>
      <c r="C39" s="6"/>
      <c r="D39" s="6"/>
      <c r="E39" s="6"/>
      <c r="F39" s="6"/>
      <c r="G39" s="6"/>
      <c r="H39" s="6"/>
      <c r="I39" s="6"/>
      <c r="J39" s="6"/>
    </row>
  </sheetData>
  <sheetProtection algorithmName="SHA-512" hashValue="Lh1x//coCs3MDFFN3VYvdljYX1j+GkdsA+fA/k3VTBPGfa2zt/n9dLnL+Pq56zCdQSsZvxmNKUrKcxGM7zeE/A==" saltValue="HIO2M7mh3TMi2Mo7GiIQ+Q==" spinCount="100000" sheet="1" objects="1" scenarios="1"/>
  <mergeCells count="1">
    <mergeCell ref="A1:B1"/>
  </mergeCells>
  <conditionalFormatting sqref="B8:K36">
    <cfRule type="cellIs" dxfId="48" priority="3" operator="between">
      <formula>0</formula>
      <formula>0.1</formula>
    </cfRule>
    <cfRule type="cellIs" dxfId="47" priority="4" operator="lessThan">
      <formula>0</formula>
    </cfRule>
    <cfRule type="cellIs" dxfId="46" priority="5" operator="greaterThanOrEqual">
      <formula>0.1</formula>
    </cfRule>
  </conditionalFormatting>
  <conditionalFormatting sqref="A1:XFD7 A37:XFD1048576 B8:XFD36">
    <cfRule type="cellIs" dxfId="45" priority="2" operator="between">
      <formula>-0.1</formula>
      <formula>0</formula>
    </cfRule>
  </conditionalFormatting>
  <conditionalFormatting sqref="A8:A36">
    <cfRule type="cellIs" dxfId="44" priority="1" operator="between">
      <formula>-0.1</formula>
      <formula>0</formula>
    </cfRule>
  </conditionalFormatting>
  <pageMargins left="0.7" right="0.7" top="0.75" bottom="0.75" header="0.3" footer="0.3"/>
  <pageSetup paperSize="9" scale="70" orientation="landscape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7">
    <pageSetUpPr fitToPage="1"/>
  </sheetPr>
  <dimension ref="A1:K37"/>
  <sheetViews>
    <sheetView showGridLines="0" showZeros="0" zoomScale="85" zoomScaleNormal="85" workbookViewId="0">
      <selection activeCell="A77" sqref="A77"/>
    </sheetView>
  </sheetViews>
  <sheetFormatPr defaultColWidth="16.7109375" defaultRowHeight="16.5" customHeight="1" x14ac:dyDescent="0.25"/>
  <cols>
    <col min="1" max="2" width="16.7109375" style="41"/>
    <col min="3" max="3" width="16.7109375" style="41" customWidth="1"/>
    <col min="4" max="16384" width="16.7109375" style="41"/>
  </cols>
  <sheetData>
    <row r="1" spans="1:11" ht="16.5" customHeight="1" x14ac:dyDescent="0.25">
      <c r="A1" s="168" t="str">
        <f>'Table of Contents'!C40</f>
        <v>Table 2.20</v>
      </c>
      <c r="B1" s="168"/>
      <c r="C1" s="40"/>
    </row>
    <row r="2" spans="1:11" ht="16.5" customHeight="1" x14ac:dyDescent="0.3">
      <c r="A2" s="110" t="str">
        <f>"AIF: "&amp;'Table of Contents'!A40&amp;", "&amp;'Table of Contents'!A3</f>
        <v>AIF: Total Sales, 2017:Q2</v>
      </c>
      <c r="B2" s="1"/>
      <c r="C2" s="42"/>
      <c r="D2" s="43"/>
    </row>
    <row r="3" spans="1:11" ht="16.5" customHeight="1" x14ac:dyDescent="0.3">
      <c r="A3" s="2" t="s">
        <v>82</v>
      </c>
      <c r="B3" s="1"/>
      <c r="C3" s="42"/>
    </row>
    <row r="4" spans="1:11" ht="16.5" customHeight="1" x14ac:dyDescent="0.25">
      <c r="A4" s="42"/>
      <c r="B4" s="42"/>
      <c r="C4" s="42"/>
    </row>
    <row r="5" spans="1:11" ht="16.5" customHeight="1" x14ac:dyDescent="0.25">
      <c r="A5" s="42"/>
      <c r="B5" s="42"/>
      <c r="C5" s="42"/>
    </row>
    <row r="6" spans="1:11" ht="16.5" customHeight="1" x14ac:dyDescent="0.3">
      <c r="A6" s="44"/>
      <c r="B6" s="51" t="s">
        <v>171</v>
      </c>
      <c r="C6" s="51"/>
      <c r="D6" s="51"/>
      <c r="E6" s="51"/>
      <c r="F6" s="51"/>
      <c r="G6" s="51"/>
      <c r="H6" s="51"/>
      <c r="I6" s="51"/>
      <c r="J6" s="51"/>
    </row>
    <row r="7" spans="1:11" ht="16.5" customHeight="1" x14ac:dyDescent="0.3">
      <c r="A7" s="38"/>
      <c r="B7" s="116" t="s">
        <v>80</v>
      </c>
      <c r="C7" s="117" t="s">
        <v>83</v>
      </c>
      <c r="D7" s="117" t="s">
        <v>86</v>
      </c>
      <c r="E7" s="117" t="s">
        <v>87</v>
      </c>
      <c r="F7" s="117" t="s">
        <v>142</v>
      </c>
      <c r="G7" s="117" t="s">
        <v>143</v>
      </c>
      <c r="H7" s="117" t="s">
        <v>81</v>
      </c>
      <c r="I7" s="117" t="s">
        <v>144</v>
      </c>
      <c r="J7" s="117" t="s">
        <v>85</v>
      </c>
    </row>
    <row r="8" spans="1:11" ht="16.5" customHeight="1" x14ac:dyDescent="0.3">
      <c r="A8" s="46" t="s">
        <v>223</v>
      </c>
      <c r="B8" s="100">
        <v>0</v>
      </c>
      <c r="C8" s="94">
        <v>0</v>
      </c>
      <c r="D8" s="94">
        <v>0</v>
      </c>
      <c r="E8" s="94">
        <v>0</v>
      </c>
      <c r="F8" s="94">
        <v>0</v>
      </c>
      <c r="G8" s="94">
        <v>0</v>
      </c>
      <c r="H8" s="94">
        <v>0</v>
      </c>
      <c r="I8" s="94">
        <v>0</v>
      </c>
      <c r="J8" s="100">
        <v>0</v>
      </c>
    </row>
    <row r="9" spans="1:11" s="57" customFormat="1" ht="16.5" customHeight="1" x14ac:dyDescent="0.3">
      <c r="A9" s="46" t="s">
        <v>224</v>
      </c>
      <c r="B9" s="6">
        <v>0</v>
      </c>
      <c r="C9" s="102">
        <v>0</v>
      </c>
      <c r="D9" s="102">
        <v>0</v>
      </c>
      <c r="E9" s="102">
        <v>0</v>
      </c>
      <c r="F9" s="102">
        <v>0</v>
      </c>
      <c r="G9" s="102">
        <v>0</v>
      </c>
      <c r="H9" s="102">
        <v>0</v>
      </c>
      <c r="I9" s="102">
        <v>0</v>
      </c>
      <c r="J9" s="6">
        <v>0</v>
      </c>
      <c r="K9" s="41"/>
    </row>
    <row r="10" spans="1:11" ht="16.5" customHeight="1" x14ac:dyDescent="0.3">
      <c r="A10" s="46" t="s">
        <v>225</v>
      </c>
      <c r="B10" s="100">
        <v>0</v>
      </c>
      <c r="C10" s="94">
        <v>0</v>
      </c>
      <c r="D10" s="94">
        <v>0</v>
      </c>
      <c r="E10" s="94">
        <v>0</v>
      </c>
      <c r="F10" s="94">
        <v>0</v>
      </c>
      <c r="G10" s="94">
        <v>0</v>
      </c>
      <c r="H10" s="94">
        <v>0</v>
      </c>
      <c r="I10" s="94">
        <v>0</v>
      </c>
      <c r="J10" s="100">
        <v>0</v>
      </c>
    </row>
    <row r="11" spans="1:11" ht="16.5" customHeight="1" x14ac:dyDescent="0.3">
      <c r="A11" s="46" t="s">
        <v>226</v>
      </c>
      <c r="B11" s="6">
        <v>0</v>
      </c>
      <c r="C11" s="102">
        <v>0</v>
      </c>
      <c r="D11" s="102">
        <v>0</v>
      </c>
      <c r="E11" s="102">
        <v>0</v>
      </c>
      <c r="F11" s="102">
        <v>0</v>
      </c>
      <c r="G11" s="102">
        <v>0</v>
      </c>
      <c r="H11" s="102">
        <v>0</v>
      </c>
      <c r="I11" s="102">
        <v>0</v>
      </c>
      <c r="J11" s="6">
        <v>0</v>
      </c>
    </row>
    <row r="12" spans="1:11" ht="16.5" customHeight="1" x14ac:dyDescent="0.3">
      <c r="A12" s="46" t="s">
        <v>227</v>
      </c>
      <c r="B12" s="100">
        <v>92</v>
      </c>
      <c r="C12" s="94">
        <v>10</v>
      </c>
      <c r="D12" s="94">
        <v>31</v>
      </c>
      <c r="E12" s="94">
        <v>7</v>
      </c>
      <c r="F12" s="94">
        <v>0</v>
      </c>
      <c r="G12" s="94">
        <v>0</v>
      </c>
      <c r="H12" s="94">
        <v>0</v>
      </c>
      <c r="I12" s="94">
        <v>0</v>
      </c>
      <c r="J12" s="100">
        <v>44</v>
      </c>
    </row>
    <row r="13" spans="1:11" ht="16.5" customHeight="1" x14ac:dyDescent="0.3">
      <c r="A13" s="46" t="s">
        <v>228</v>
      </c>
      <c r="B13" s="6">
        <v>1866.5869540000001</v>
      </c>
      <c r="C13" s="102">
        <v>0</v>
      </c>
      <c r="D13" s="102">
        <v>0</v>
      </c>
      <c r="E13" s="102">
        <v>0</v>
      </c>
      <c r="F13" s="102">
        <v>0</v>
      </c>
      <c r="G13" s="102">
        <v>0</v>
      </c>
      <c r="H13" s="102">
        <v>0</v>
      </c>
      <c r="I13" s="102">
        <v>1866.5869540000001</v>
      </c>
      <c r="J13" s="6">
        <v>0</v>
      </c>
    </row>
    <row r="14" spans="1:11" ht="16.5" customHeight="1" x14ac:dyDescent="0.3">
      <c r="A14" s="46" t="s">
        <v>229</v>
      </c>
      <c r="B14" s="100">
        <v>72795.892000000007</v>
      </c>
      <c r="C14" s="94">
        <v>27581.654999999999</v>
      </c>
      <c r="D14" s="94">
        <v>19559.543000000001</v>
      </c>
      <c r="E14" s="94">
        <v>22538.413</v>
      </c>
      <c r="F14" s="94">
        <v>1617.201</v>
      </c>
      <c r="G14" s="94">
        <v>0</v>
      </c>
      <c r="H14" s="94">
        <v>0</v>
      </c>
      <c r="I14" s="94">
        <v>0</v>
      </c>
      <c r="J14" s="100">
        <v>1499.08</v>
      </c>
    </row>
    <row r="15" spans="1:11" ht="16.5" customHeight="1" x14ac:dyDescent="0.3">
      <c r="A15" s="46" t="s">
        <v>230</v>
      </c>
      <c r="B15" s="6">
        <v>0</v>
      </c>
      <c r="C15" s="102">
        <v>0</v>
      </c>
      <c r="D15" s="102">
        <v>0</v>
      </c>
      <c r="E15" s="102">
        <v>0</v>
      </c>
      <c r="F15" s="102">
        <v>0</v>
      </c>
      <c r="G15" s="102">
        <v>0</v>
      </c>
      <c r="H15" s="102">
        <v>0</v>
      </c>
      <c r="I15" s="102">
        <v>0</v>
      </c>
      <c r="J15" s="6">
        <v>0</v>
      </c>
    </row>
    <row r="16" spans="1:11" ht="16.5" customHeight="1" x14ac:dyDescent="0.3">
      <c r="A16" s="46" t="s">
        <v>231</v>
      </c>
      <c r="B16" s="100">
        <v>0</v>
      </c>
      <c r="C16" s="94">
        <v>0</v>
      </c>
      <c r="D16" s="94">
        <v>0</v>
      </c>
      <c r="E16" s="94">
        <v>0</v>
      </c>
      <c r="F16" s="94">
        <v>0</v>
      </c>
      <c r="G16" s="94">
        <v>0</v>
      </c>
      <c r="H16" s="94">
        <v>0</v>
      </c>
      <c r="I16" s="94">
        <v>0</v>
      </c>
      <c r="J16" s="100">
        <v>0</v>
      </c>
    </row>
    <row r="17" spans="1:10" ht="16.5" customHeight="1" x14ac:dyDescent="0.3">
      <c r="A17" s="46" t="s">
        <v>232</v>
      </c>
      <c r="B17" s="6">
        <v>50117.48</v>
      </c>
      <c r="C17" s="102">
        <v>3521.096</v>
      </c>
      <c r="D17" s="102">
        <v>12004.907999999999</v>
      </c>
      <c r="E17" s="102">
        <v>24688.508000000002</v>
      </c>
      <c r="F17" s="102">
        <v>9.0999999999999998E-2</v>
      </c>
      <c r="G17" s="102">
        <v>0</v>
      </c>
      <c r="H17" s="102">
        <v>40.344000000000001</v>
      </c>
      <c r="I17" s="102">
        <v>3932.8110000000001</v>
      </c>
      <c r="J17" s="6">
        <v>5929.7219999999998</v>
      </c>
    </row>
    <row r="18" spans="1:10" ht="16.5" customHeight="1" x14ac:dyDescent="0.3">
      <c r="A18" s="46" t="s">
        <v>233</v>
      </c>
      <c r="B18" s="100">
        <v>0</v>
      </c>
      <c r="C18" s="94">
        <v>0</v>
      </c>
      <c r="D18" s="94">
        <v>0</v>
      </c>
      <c r="E18" s="94">
        <v>0</v>
      </c>
      <c r="F18" s="94">
        <v>0</v>
      </c>
      <c r="G18" s="94">
        <v>0</v>
      </c>
      <c r="H18" s="94">
        <v>0</v>
      </c>
      <c r="I18" s="94">
        <v>0</v>
      </c>
      <c r="J18" s="100">
        <v>0</v>
      </c>
    </row>
    <row r="19" spans="1:10" ht="16.5" customHeight="1" x14ac:dyDescent="0.3">
      <c r="A19" s="46" t="s">
        <v>234</v>
      </c>
      <c r="B19" s="6">
        <v>0</v>
      </c>
      <c r="C19" s="102">
        <v>0</v>
      </c>
      <c r="D19" s="102">
        <v>0</v>
      </c>
      <c r="E19" s="102">
        <v>0</v>
      </c>
      <c r="F19" s="102">
        <v>0</v>
      </c>
      <c r="G19" s="102">
        <v>0</v>
      </c>
      <c r="H19" s="102">
        <v>0</v>
      </c>
      <c r="I19" s="102">
        <v>0</v>
      </c>
      <c r="J19" s="6">
        <v>0</v>
      </c>
    </row>
    <row r="20" spans="1:10" ht="16.5" customHeight="1" x14ac:dyDescent="0.3">
      <c r="A20" s="46" t="s">
        <v>235</v>
      </c>
      <c r="B20" s="100">
        <v>63314</v>
      </c>
      <c r="C20" s="94">
        <v>0</v>
      </c>
      <c r="D20" s="94">
        <v>0</v>
      </c>
      <c r="E20" s="94">
        <v>0</v>
      </c>
      <c r="F20" s="94">
        <v>967</v>
      </c>
      <c r="G20" s="94">
        <v>0</v>
      </c>
      <c r="H20" s="94">
        <v>0</v>
      </c>
      <c r="I20" s="94">
        <v>2262</v>
      </c>
      <c r="J20" s="100">
        <v>60085</v>
      </c>
    </row>
    <row r="21" spans="1:10" ht="16.5" customHeight="1" x14ac:dyDescent="0.3">
      <c r="A21" s="46" t="s">
        <v>236</v>
      </c>
      <c r="B21" s="6">
        <v>74.53</v>
      </c>
      <c r="C21" s="102">
        <v>0</v>
      </c>
      <c r="D21" s="102">
        <v>0</v>
      </c>
      <c r="E21" s="102">
        <v>0</v>
      </c>
      <c r="F21" s="102">
        <v>0</v>
      </c>
      <c r="G21" s="102">
        <v>0</v>
      </c>
      <c r="H21" s="102">
        <v>5.33</v>
      </c>
      <c r="I21" s="102">
        <v>0</v>
      </c>
      <c r="J21" s="6">
        <v>69.2</v>
      </c>
    </row>
    <row r="22" spans="1:10" ht="16.5" customHeight="1" x14ac:dyDescent="0.3">
      <c r="A22" s="46" t="s">
        <v>237</v>
      </c>
      <c r="B22" s="100">
        <v>874.85</v>
      </c>
      <c r="C22" s="94">
        <v>85.93</v>
      </c>
      <c r="D22" s="94">
        <v>214.46</v>
      </c>
      <c r="E22" s="94">
        <v>349.82</v>
      </c>
      <c r="F22" s="94">
        <v>0</v>
      </c>
      <c r="G22" s="94">
        <v>0</v>
      </c>
      <c r="H22" s="94">
        <v>5.45</v>
      </c>
      <c r="I22" s="94">
        <v>8.5399999999999991</v>
      </c>
      <c r="J22" s="100">
        <v>210.65</v>
      </c>
    </row>
    <row r="23" spans="1:10" ht="16.5" customHeight="1" x14ac:dyDescent="0.3">
      <c r="A23" s="46" t="s">
        <v>238</v>
      </c>
      <c r="B23" s="6">
        <v>41799</v>
      </c>
      <c r="C23" s="102">
        <v>2252</v>
      </c>
      <c r="D23" s="102">
        <v>8760</v>
      </c>
      <c r="E23" s="102">
        <v>10996</v>
      </c>
      <c r="F23" s="102">
        <v>4179</v>
      </c>
      <c r="G23" s="102">
        <v>0</v>
      </c>
      <c r="H23" s="102">
        <v>0</v>
      </c>
      <c r="I23" s="102">
        <v>2734</v>
      </c>
      <c r="J23" s="6">
        <v>12878</v>
      </c>
    </row>
    <row r="24" spans="1:10" ht="16.5" customHeight="1" x14ac:dyDescent="0.3">
      <c r="A24" s="46" t="s">
        <v>239</v>
      </c>
      <c r="B24" s="100">
        <v>453.57211000000001</v>
      </c>
      <c r="C24" s="94">
        <v>51.146000000000001</v>
      </c>
      <c r="D24" s="94">
        <v>30.726402</v>
      </c>
      <c r="E24" s="94">
        <v>21.891999999999999</v>
      </c>
      <c r="F24" s="94">
        <v>0</v>
      </c>
      <c r="G24" s="94">
        <v>0</v>
      </c>
      <c r="H24" s="94">
        <v>0.44500000000000001</v>
      </c>
      <c r="I24" s="94">
        <v>22.323</v>
      </c>
      <c r="J24" s="100">
        <v>327.03970800000002</v>
      </c>
    </row>
    <row r="25" spans="1:10" ht="16.5" customHeight="1" x14ac:dyDescent="0.3">
      <c r="A25" s="46" t="s">
        <v>240</v>
      </c>
      <c r="B25" s="6">
        <v>39531</v>
      </c>
      <c r="C25" s="102">
        <v>14157</v>
      </c>
      <c r="D25" s="102">
        <v>14808</v>
      </c>
      <c r="E25" s="102">
        <v>416</v>
      </c>
      <c r="F25" s="102">
        <v>0</v>
      </c>
      <c r="G25" s="102">
        <v>0</v>
      </c>
      <c r="H25" s="102">
        <v>0</v>
      </c>
      <c r="I25" s="102">
        <v>1448</v>
      </c>
      <c r="J25" s="6">
        <v>8702</v>
      </c>
    </row>
    <row r="26" spans="1:10" ht="16.5" customHeight="1" x14ac:dyDescent="0.3">
      <c r="A26" s="46" t="s">
        <v>241</v>
      </c>
      <c r="B26" s="100">
        <v>0</v>
      </c>
      <c r="C26" s="94">
        <v>0</v>
      </c>
      <c r="D26" s="94">
        <v>0</v>
      </c>
      <c r="E26" s="94">
        <v>0</v>
      </c>
      <c r="F26" s="94">
        <v>0</v>
      </c>
      <c r="G26" s="94">
        <v>0</v>
      </c>
      <c r="H26" s="94">
        <v>0</v>
      </c>
      <c r="I26" s="94">
        <v>0</v>
      </c>
      <c r="J26" s="100">
        <v>0</v>
      </c>
    </row>
    <row r="27" spans="1:10" ht="16.5" customHeight="1" x14ac:dyDescent="0.3">
      <c r="A27" s="46" t="s">
        <v>242</v>
      </c>
      <c r="B27" s="6">
        <v>7046.0690000000004</v>
      </c>
      <c r="C27" s="102">
        <v>1210.0419999999999</v>
      </c>
      <c r="D27" s="102">
        <v>2267.5390000000002</v>
      </c>
      <c r="E27" s="102">
        <v>1054.9639999999999</v>
      </c>
      <c r="F27" s="102">
        <v>1076.444</v>
      </c>
      <c r="G27" s="102">
        <v>0</v>
      </c>
      <c r="H27" s="102">
        <v>834.46600000000001</v>
      </c>
      <c r="I27" s="102">
        <v>110.161</v>
      </c>
      <c r="J27" s="6">
        <v>492.452</v>
      </c>
    </row>
    <row r="28" spans="1:10" ht="16.5" customHeight="1" x14ac:dyDescent="0.3">
      <c r="A28" s="46" t="s">
        <v>243</v>
      </c>
      <c r="B28" s="100">
        <v>347.53650963500002</v>
      </c>
      <c r="C28" s="94">
        <v>0.15280181000000001</v>
      </c>
      <c r="D28" s="94">
        <v>1.9294821900000001</v>
      </c>
      <c r="E28" s="94">
        <v>0.96806963999999995</v>
      </c>
      <c r="F28" s="94">
        <v>116.84251238</v>
      </c>
      <c r="G28" s="94">
        <v>1.2648640200000001</v>
      </c>
      <c r="H28" s="94">
        <v>0</v>
      </c>
      <c r="I28" s="94">
        <v>0</v>
      </c>
      <c r="J28" s="100">
        <v>226.378779595</v>
      </c>
    </row>
    <row r="29" spans="1:10" ht="16.5" customHeight="1" x14ac:dyDescent="0.3">
      <c r="A29" s="46" t="s">
        <v>244</v>
      </c>
      <c r="B29" s="6">
        <v>44.55</v>
      </c>
      <c r="C29" s="102">
        <v>0</v>
      </c>
      <c r="D29" s="102">
        <v>0</v>
      </c>
      <c r="E29" s="102">
        <v>30.84</v>
      </c>
      <c r="F29" s="102">
        <v>0</v>
      </c>
      <c r="G29" s="102">
        <v>0</v>
      </c>
      <c r="H29" s="102">
        <v>1.6</v>
      </c>
      <c r="I29" s="102">
        <v>0</v>
      </c>
      <c r="J29" s="6">
        <v>12.11</v>
      </c>
    </row>
    <row r="30" spans="1:10" ht="16.5" customHeight="1" x14ac:dyDescent="0.3">
      <c r="A30" s="46" t="s">
        <v>245</v>
      </c>
      <c r="B30" s="100">
        <v>99.376999999999995</v>
      </c>
      <c r="C30" s="94">
        <v>1.55</v>
      </c>
      <c r="D30" s="94">
        <v>0.62</v>
      </c>
      <c r="E30" s="94">
        <v>35.494999999999997</v>
      </c>
      <c r="F30" s="94">
        <v>3.4550000000000001</v>
      </c>
      <c r="G30" s="94">
        <v>0</v>
      </c>
      <c r="H30" s="94">
        <v>0</v>
      </c>
      <c r="I30" s="94">
        <v>58.256999999999998</v>
      </c>
      <c r="J30" s="100">
        <v>0</v>
      </c>
    </row>
    <row r="31" spans="1:10" ht="16.5" customHeight="1" x14ac:dyDescent="0.3">
      <c r="A31" s="46" t="s">
        <v>246</v>
      </c>
      <c r="B31" s="6">
        <v>0</v>
      </c>
      <c r="C31" s="102">
        <v>0</v>
      </c>
      <c r="D31" s="102">
        <v>0</v>
      </c>
      <c r="E31" s="102">
        <v>0</v>
      </c>
      <c r="F31" s="102">
        <v>0</v>
      </c>
      <c r="G31" s="102">
        <v>0</v>
      </c>
      <c r="H31" s="102">
        <v>0</v>
      </c>
      <c r="I31" s="102">
        <v>0</v>
      </c>
      <c r="J31" s="6">
        <v>0</v>
      </c>
    </row>
    <row r="32" spans="1:10" ht="16.5" customHeight="1" x14ac:dyDescent="0.3">
      <c r="A32" s="46" t="s">
        <v>247</v>
      </c>
      <c r="B32" s="100">
        <v>2479</v>
      </c>
      <c r="C32" s="94">
        <v>1334</v>
      </c>
      <c r="D32" s="94">
        <v>221</v>
      </c>
      <c r="E32" s="94">
        <v>124</v>
      </c>
      <c r="F32" s="94">
        <v>0</v>
      </c>
      <c r="G32" s="94">
        <v>512</v>
      </c>
      <c r="H32" s="94">
        <v>124</v>
      </c>
      <c r="I32" s="94">
        <v>0</v>
      </c>
      <c r="J32" s="100">
        <v>164</v>
      </c>
    </row>
    <row r="33" spans="1:10" ht="16.5" customHeight="1" x14ac:dyDescent="0.3">
      <c r="A33" s="46" t="s">
        <v>248</v>
      </c>
      <c r="B33" s="6">
        <v>18729</v>
      </c>
      <c r="C33" s="102">
        <v>7090</v>
      </c>
      <c r="D33" s="102">
        <v>855</v>
      </c>
      <c r="E33" s="102">
        <v>4676</v>
      </c>
      <c r="F33" s="102">
        <v>17</v>
      </c>
      <c r="G33" s="102">
        <v>0</v>
      </c>
      <c r="H33" s="102">
        <v>768</v>
      </c>
      <c r="I33" s="102">
        <v>0</v>
      </c>
      <c r="J33" s="6">
        <v>5323</v>
      </c>
    </row>
    <row r="34" spans="1:10" ht="16.5" customHeight="1" x14ac:dyDescent="0.3">
      <c r="A34" s="46" t="s">
        <v>249</v>
      </c>
      <c r="B34" s="100">
        <v>5297.81341280576</v>
      </c>
      <c r="C34" s="94">
        <v>0</v>
      </c>
      <c r="D34" s="94">
        <v>0</v>
      </c>
      <c r="E34" s="94">
        <v>0</v>
      </c>
      <c r="F34" s="94">
        <v>0</v>
      </c>
      <c r="G34" s="94">
        <v>0</v>
      </c>
      <c r="H34" s="94">
        <v>0</v>
      </c>
      <c r="I34" s="94">
        <v>708.39773844384104</v>
      </c>
      <c r="J34" s="100">
        <v>4589.4156743619196</v>
      </c>
    </row>
    <row r="35" spans="1:10" ht="16.5" customHeight="1" x14ac:dyDescent="0.3">
      <c r="A35" s="46" t="s">
        <v>250</v>
      </c>
      <c r="B35" s="6">
        <v>0</v>
      </c>
      <c r="C35" s="102">
        <v>0</v>
      </c>
      <c r="D35" s="102">
        <v>0</v>
      </c>
      <c r="E35" s="102">
        <v>0</v>
      </c>
      <c r="F35" s="102">
        <v>0</v>
      </c>
      <c r="G35" s="102">
        <v>0</v>
      </c>
      <c r="H35" s="102">
        <v>0</v>
      </c>
      <c r="I35" s="102">
        <v>0</v>
      </c>
      <c r="J35" s="6">
        <v>0</v>
      </c>
    </row>
    <row r="36" spans="1:10" ht="16.5" customHeight="1" x14ac:dyDescent="0.3">
      <c r="A36" s="46" t="s">
        <v>251</v>
      </c>
      <c r="B36" s="100">
        <v>12396.1844</v>
      </c>
      <c r="C36" s="94">
        <v>3632.7125000000001</v>
      </c>
      <c r="D36" s="94">
        <v>655.95529999999997</v>
      </c>
      <c r="E36" s="94">
        <v>4737.7430999999997</v>
      </c>
      <c r="F36" s="94">
        <v>8.7723999999999993</v>
      </c>
      <c r="G36" s="94">
        <v>0</v>
      </c>
      <c r="H36" s="94">
        <v>220.24209999999999</v>
      </c>
      <c r="I36" s="94">
        <v>869.62099999999998</v>
      </c>
      <c r="J36" s="100">
        <v>2271.1379999999999</v>
      </c>
    </row>
    <row r="37" spans="1:10" ht="16.5" customHeight="1" x14ac:dyDescent="0.25">
      <c r="A37" s="44"/>
      <c r="B37" s="44"/>
      <c r="C37" s="44"/>
      <c r="D37" s="44"/>
      <c r="E37" s="44"/>
      <c r="F37" s="44"/>
      <c r="G37" s="44"/>
      <c r="H37" s="44"/>
      <c r="I37" s="44"/>
    </row>
  </sheetData>
  <sheetProtection algorithmName="SHA-512" hashValue="8GOuUrp51J5/pWtrwKcw4rjEfP9Ud2dwDU+X8zCFwosIDZvFLO31bsRgh9eK540vTRFE7hWMThzT3e/KrL5u5Q==" saltValue="XQNXvdjiYqgDRtOvdFowAw==" spinCount="100000" sheet="1" objects="1" scenarios="1"/>
  <mergeCells count="1">
    <mergeCell ref="A1:B1"/>
  </mergeCells>
  <conditionalFormatting sqref="B8:J36">
    <cfRule type="cellIs" dxfId="43" priority="3" operator="between">
      <formula>0</formula>
      <formula>0.1</formula>
    </cfRule>
    <cfRule type="cellIs" dxfId="42" priority="4" operator="lessThan">
      <formula>0</formula>
    </cfRule>
    <cfRule type="cellIs" dxfId="41" priority="5" operator="greaterThanOrEqual">
      <formula>0.1</formula>
    </cfRule>
  </conditionalFormatting>
  <conditionalFormatting sqref="A1:XFD7 A37:XFD1048576 B8:XFD36">
    <cfRule type="cellIs" dxfId="40" priority="2" operator="between">
      <formula>-0.1</formula>
      <formula>0</formula>
    </cfRule>
  </conditionalFormatting>
  <conditionalFormatting sqref="A8:A36">
    <cfRule type="cellIs" dxfId="39" priority="1" operator="between">
      <formula>-0.1</formula>
      <formula>0</formula>
    </cfRule>
  </conditionalFormatting>
  <pageMargins left="0.7" right="0.7" top="0.75" bottom="0.75" header="0.3" footer="0.3"/>
  <pageSetup paperSize="9" scale="78" orientation="landscape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8">
    <pageSetUpPr fitToPage="1"/>
  </sheetPr>
  <dimension ref="A1:O39"/>
  <sheetViews>
    <sheetView showGridLines="0" showZeros="0" zoomScale="85" zoomScaleNormal="85" workbookViewId="0">
      <selection activeCell="A77" sqref="A77"/>
    </sheetView>
  </sheetViews>
  <sheetFormatPr defaultColWidth="16.7109375" defaultRowHeight="16.5" customHeight="1" x14ac:dyDescent="0.3"/>
  <cols>
    <col min="1" max="10" width="16.7109375" style="79"/>
    <col min="11" max="11" width="1.140625" style="134" customWidth="1"/>
    <col min="12" max="16384" width="16.7109375" style="79"/>
  </cols>
  <sheetData>
    <row r="1" spans="1:13" ht="16.5" customHeight="1" x14ac:dyDescent="0.3">
      <c r="A1" s="169" t="str">
        <f>'Table of Contents'!C41</f>
        <v>Table 2.21</v>
      </c>
      <c r="B1" s="169"/>
      <c r="C1" s="78"/>
      <c r="D1" s="78"/>
      <c r="E1" s="78"/>
      <c r="F1" s="78"/>
      <c r="G1" s="78"/>
      <c r="H1" s="78"/>
      <c r="I1" s="78"/>
      <c r="J1" s="78"/>
    </row>
    <row r="2" spans="1:13" ht="16.5" customHeight="1" x14ac:dyDescent="0.3">
      <c r="A2" s="80" t="str">
        <f>"AIF: "&amp;'Table of Contents'!A41&amp;", "&amp;'Table of Contents'!A3</f>
        <v>AIF: Total Sales of Other Funds, 2017:Q2</v>
      </c>
      <c r="C2" s="78"/>
      <c r="D2" s="78"/>
      <c r="E2" s="78"/>
      <c r="F2" s="78"/>
      <c r="G2" s="78"/>
      <c r="H2" s="78"/>
      <c r="I2" s="78"/>
      <c r="J2" s="78"/>
    </row>
    <row r="3" spans="1:13" ht="16.5" customHeight="1" x14ac:dyDescent="0.3">
      <c r="A3" s="81" t="s">
        <v>82</v>
      </c>
      <c r="C3" s="78"/>
      <c r="D3" s="78"/>
      <c r="E3" s="78"/>
      <c r="F3" s="78"/>
      <c r="G3" s="78"/>
      <c r="H3" s="78"/>
      <c r="I3" s="78"/>
      <c r="J3" s="78"/>
    </row>
    <row r="4" spans="1:13" ht="16.5" customHeight="1" x14ac:dyDescent="0.3">
      <c r="A4" s="81"/>
      <c r="C4" s="78"/>
      <c r="D4" s="78"/>
      <c r="E4" s="78"/>
      <c r="F4" s="78"/>
      <c r="G4" s="78"/>
      <c r="H4" s="78"/>
      <c r="I4" s="78"/>
      <c r="J4" s="78"/>
    </row>
    <row r="5" spans="1:13" ht="16.5" customHeight="1" x14ac:dyDescent="0.3">
      <c r="A5" s="82"/>
      <c r="C5" s="82"/>
      <c r="D5" s="82"/>
      <c r="E5" s="82"/>
      <c r="F5" s="82"/>
      <c r="G5" s="82"/>
      <c r="H5" s="82"/>
      <c r="I5" s="82"/>
      <c r="J5" s="82"/>
    </row>
    <row r="6" spans="1:13" ht="16.5" customHeight="1" x14ac:dyDescent="0.3">
      <c r="A6" s="78"/>
      <c r="B6" s="135" t="s">
        <v>195</v>
      </c>
      <c r="C6" s="135"/>
      <c r="D6" s="135"/>
      <c r="E6" s="135"/>
      <c r="F6" s="135"/>
      <c r="G6" s="135"/>
      <c r="H6" s="135"/>
      <c r="I6" s="135"/>
      <c r="J6" s="135"/>
      <c r="L6" s="136" t="s">
        <v>98</v>
      </c>
      <c r="M6" s="135"/>
    </row>
    <row r="7" spans="1:13" ht="16.5" customHeight="1" x14ac:dyDescent="0.3">
      <c r="A7" s="82"/>
      <c r="B7" s="137" t="s">
        <v>80</v>
      </c>
      <c r="C7" s="83" t="s">
        <v>88</v>
      </c>
      <c r="D7" s="83" t="s">
        <v>89</v>
      </c>
      <c r="E7" s="83" t="s">
        <v>90</v>
      </c>
      <c r="F7" s="83" t="s">
        <v>91</v>
      </c>
      <c r="G7" s="83" t="s">
        <v>92</v>
      </c>
      <c r="H7" s="83" t="s">
        <v>93</v>
      </c>
      <c r="I7" s="83" t="s">
        <v>94</v>
      </c>
      <c r="J7" s="83" t="s">
        <v>85</v>
      </c>
      <c r="L7" s="83" t="s">
        <v>95</v>
      </c>
      <c r="M7" s="83" t="s">
        <v>96</v>
      </c>
    </row>
    <row r="8" spans="1:13" ht="16.5" customHeight="1" x14ac:dyDescent="0.3">
      <c r="A8" s="46" t="s">
        <v>223</v>
      </c>
      <c r="B8" s="138">
        <v>0</v>
      </c>
      <c r="C8" s="87">
        <v>0</v>
      </c>
      <c r="D8" s="87">
        <v>0</v>
      </c>
      <c r="E8" s="87">
        <v>0</v>
      </c>
      <c r="F8" s="87">
        <v>0</v>
      </c>
      <c r="G8" s="87">
        <v>0</v>
      </c>
      <c r="H8" s="87">
        <v>0</v>
      </c>
      <c r="I8" s="87">
        <v>0</v>
      </c>
      <c r="J8" s="138">
        <v>0</v>
      </c>
      <c r="K8" s="139" t="e">
        <f>#REF!</f>
        <v>#REF!</v>
      </c>
      <c r="L8" s="64">
        <v>0</v>
      </c>
      <c r="M8" s="138">
        <v>0</v>
      </c>
    </row>
    <row r="9" spans="1:13" s="85" customFormat="1" ht="16.5" customHeight="1" x14ac:dyDescent="0.3">
      <c r="A9" s="46" t="s">
        <v>224</v>
      </c>
      <c r="B9" s="88">
        <v>0</v>
      </c>
      <c r="C9" s="140">
        <v>0</v>
      </c>
      <c r="D9" s="140">
        <v>0</v>
      </c>
      <c r="E9" s="140">
        <v>0</v>
      </c>
      <c r="F9" s="140">
        <v>0</v>
      </c>
      <c r="G9" s="140">
        <v>0</v>
      </c>
      <c r="H9" s="140">
        <v>0</v>
      </c>
      <c r="I9" s="140">
        <v>0</v>
      </c>
      <c r="J9" s="88">
        <v>0</v>
      </c>
      <c r="K9" s="139" t="e">
        <f>#REF!</f>
        <v>#REF!</v>
      </c>
      <c r="L9" s="141">
        <v>0</v>
      </c>
      <c r="M9" s="88">
        <v>0</v>
      </c>
    </row>
    <row r="10" spans="1:13" ht="16.5" customHeight="1" x14ac:dyDescent="0.3">
      <c r="A10" s="46" t="s">
        <v>225</v>
      </c>
      <c r="B10" s="138">
        <v>0</v>
      </c>
      <c r="C10" s="87">
        <v>0</v>
      </c>
      <c r="D10" s="87">
        <v>0</v>
      </c>
      <c r="E10" s="87">
        <v>0</v>
      </c>
      <c r="F10" s="87">
        <v>0</v>
      </c>
      <c r="G10" s="87">
        <v>0</v>
      </c>
      <c r="H10" s="87">
        <v>0</v>
      </c>
      <c r="I10" s="87">
        <v>0</v>
      </c>
      <c r="J10" s="138">
        <v>0</v>
      </c>
      <c r="K10" s="139" t="e">
        <f>#REF!</f>
        <v>#REF!</v>
      </c>
      <c r="L10" s="64">
        <v>0</v>
      </c>
      <c r="M10" s="138">
        <v>0</v>
      </c>
    </row>
    <row r="11" spans="1:13" ht="16.5" customHeight="1" x14ac:dyDescent="0.3">
      <c r="A11" s="46" t="s">
        <v>226</v>
      </c>
      <c r="B11" s="88">
        <v>0</v>
      </c>
      <c r="C11" s="140">
        <v>0</v>
      </c>
      <c r="D11" s="140">
        <v>0</v>
      </c>
      <c r="E11" s="140">
        <v>0</v>
      </c>
      <c r="F11" s="140">
        <v>0</v>
      </c>
      <c r="G11" s="140">
        <v>0</v>
      </c>
      <c r="H11" s="140">
        <v>0</v>
      </c>
      <c r="I11" s="140">
        <v>0</v>
      </c>
      <c r="J11" s="88">
        <v>0</v>
      </c>
      <c r="K11" s="139" t="e">
        <f>#REF!</f>
        <v>#REF!</v>
      </c>
      <c r="L11" s="141">
        <v>0</v>
      </c>
      <c r="M11" s="88">
        <v>0</v>
      </c>
    </row>
    <row r="12" spans="1:13" ht="16.5" customHeight="1" x14ac:dyDescent="0.3">
      <c r="A12" s="46" t="s">
        <v>227</v>
      </c>
      <c r="B12" s="138">
        <v>44</v>
      </c>
      <c r="C12" s="87">
        <v>0</v>
      </c>
      <c r="D12" s="87">
        <v>0</v>
      </c>
      <c r="E12" s="87">
        <v>0</v>
      </c>
      <c r="F12" s="87">
        <v>0</v>
      </c>
      <c r="G12" s="87">
        <v>0</v>
      </c>
      <c r="H12" s="87">
        <v>17</v>
      </c>
      <c r="I12" s="87">
        <v>0</v>
      </c>
      <c r="J12" s="138">
        <v>27</v>
      </c>
      <c r="K12" s="139" t="e">
        <f>#REF!</f>
        <v>#REF!</v>
      </c>
      <c r="L12" s="64">
        <v>80</v>
      </c>
      <c r="M12" s="138">
        <v>12</v>
      </c>
    </row>
    <row r="13" spans="1:13" ht="16.5" customHeight="1" x14ac:dyDescent="0.3">
      <c r="A13" s="46" t="s">
        <v>228</v>
      </c>
      <c r="B13" s="88">
        <v>0</v>
      </c>
      <c r="C13" s="140">
        <v>0</v>
      </c>
      <c r="D13" s="140">
        <v>0</v>
      </c>
      <c r="E13" s="140">
        <v>0</v>
      </c>
      <c r="F13" s="140">
        <v>0</v>
      </c>
      <c r="G13" s="140">
        <v>0</v>
      </c>
      <c r="H13" s="140">
        <v>0</v>
      </c>
      <c r="I13" s="140">
        <v>0</v>
      </c>
      <c r="J13" s="88">
        <v>0</v>
      </c>
      <c r="K13" s="139" t="e">
        <f>#REF!</f>
        <v>#REF!</v>
      </c>
      <c r="L13" s="141">
        <v>0</v>
      </c>
      <c r="M13" s="88">
        <v>0</v>
      </c>
    </row>
    <row r="14" spans="1:13" ht="16.5" customHeight="1" x14ac:dyDescent="0.3">
      <c r="A14" s="46" t="s">
        <v>229</v>
      </c>
      <c r="B14" s="138">
        <v>1499.08</v>
      </c>
      <c r="C14" s="87">
        <v>0</v>
      </c>
      <c r="D14" s="87">
        <v>0</v>
      </c>
      <c r="E14" s="87">
        <v>0</v>
      </c>
      <c r="F14" s="87">
        <v>0</v>
      </c>
      <c r="G14" s="87">
        <v>0</v>
      </c>
      <c r="H14" s="87">
        <v>174.00399999999999</v>
      </c>
      <c r="I14" s="87">
        <v>967.05799999999999</v>
      </c>
      <c r="J14" s="138">
        <v>358.01799999999997</v>
      </c>
      <c r="K14" s="139" t="e">
        <f>#REF!</f>
        <v>#REF!</v>
      </c>
      <c r="L14" s="64">
        <v>0</v>
      </c>
      <c r="M14" s="138">
        <v>0</v>
      </c>
    </row>
    <row r="15" spans="1:13" ht="16.5" customHeight="1" x14ac:dyDescent="0.3">
      <c r="A15" s="46" t="s">
        <v>230</v>
      </c>
      <c r="B15" s="88">
        <v>0</v>
      </c>
      <c r="C15" s="140">
        <v>0</v>
      </c>
      <c r="D15" s="140">
        <v>0</v>
      </c>
      <c r="E15" s="140">
        <v>0</v>
      </c>
      <c r="F15" s="140">
        <v>0</v>
      </c>
      <c r="G15" s="140">
        <v>0</v>
      </c>
      <c r="H15" s="140">
        <v>0</v>
      </c>
      <c r="I15" s="140">
        <v>0</v>
      </c>
      <c r="J15" s="88">
        <v>0</v>
      </c>
      <c r="K15" s="139" t="e">
        <f>#REF!</f>
        <v>#REF!</v>
      </c>
      <c r="L15" s="141">
        <v>0</v>
      </c>
      <c r="M15" s="88">
        <v>0</v>
      </c>
    </row>
    <row r="16" spans="1:13" ht="16.5" customHeight="1" x14ac:dyDescent="0.3">
      <c r="A16" s="46" t="s">
        <v>231</v>
      </c>
      <c r="B16" s="138">
        <v>0</v>
      </c>
      <c r="C16" s="87">
        <v>0</v>
      </c>
      <c r="D16" s="87">
        <v>0</v>
      </c>
      <c r="E16" s="87">
        <v>0</v>
      </c>
      <c r="F16" s="87">
        <v>0</v>
      </c>
      <c r="G16" s="87">
        <v>0</v>
      </c>
      <c r="H16" s="87">
        <v>0</v>
      </c>
      <c r="I16" s="87">
        <v>0</v>
      </c>
      <c r="J16" s="138">
        <v>0</v>
      </c>
      <c r="K16" s="139" t="e">
        <f>#REF!</f>
        <v>#REF!</v>
      </c>
      <c r="L16" s="64">
        <v>0</v>
      </c>
      <c r="M16" s="138">
        <v>0</v>
      </c>
    </row>
    <row r="17" spans="1:13" ht="16.5" customHeight="1" x14ac:dyDescent="0.3">
      <c r="A17" s="46" t="s">
        <v>232</v>
      </c>
      <c r="B17" s="88">
        <v>5929.7219999999998</v>
      </c>
      <c r="C17" s="140">
        <v>0</v>
      </c>
      <c r="D17" s="140">
        <v>0</v>
      </c>
      <c r="E17" s="140">
        <v>0</v>
      </c>
      <c r="F17" s="140">
        <v>0</v>
      </c>
      <c r="G17" s="140">
        <v>0</v>
      </c>
      <c r="H17" s="140">
        <v>0</v>
      </c>
      <c r="I17" s="140">
        <v>42.523000000000003</v>
      </c>
      <c r="J17" s="88">
        <v>5887.1989999999996</v>
      </c>
      <c r="K17" s="139" t="e">
        <f>#REF!</f>
        <v>#REF!</v>
      </c>
      <c r="L17" s="141">
        <v>5929.7219999999998</v>
      </c>
      <c r="M17" s="88">
        <v>0</v>
      </c>
    </row>
    <row r="18" spans="1:13" ht="16.5" customHeight="1" x14ac:dyDescent="0.3">
      <c r="A18" s="46" t="s">
        <v>233</v>
      </c>
      <c r="B18" s="138">
        <v>0</v>
      </c>
      <c r="C18" s="87">
        <v>0</v>
      </c>
      <c r="D18" s="87">
        <v>0</v>
      </c>
      <c r="E18" s="87">
        <v>0</v>
      </c>
      <c r="F18" s="87">
        <v>0</v>
      </c>
      <c r="G18" s="87">
        <v>0</v>
      </c>
      <c r="H18" s="87">
        <v>0</v>
      </c>
      <c r="I18" s="87">
        <v>0</v>
      </c>
      <c r="J18" s="138">
        <v>0</v>
      </c>
      <c r="K18" s="139" t="e">
        <f>#REF!</f>
        <v>#REF!</v>
      </c>
      <c r="L18" s="64">
        <v>0</v>
      </c>
      <c r="M18" s="138">
        <v>0</v>
      </c>
    </row>
    <row r="19" spans="1:13" ht="16.5" customHeight="1" x14ac:dyDescent="0.3">
      <c r="A19" s="46" t="s">
        <v>234</v>
      </c>
      <c r="B19" s="88">
        <v>0</v>
      </c>
      <c r="C19" s="140">
        <v>0</v>
      </c>
      <c r="D19" s="140">
        <v>0</v>
      </c>
      <c r="E19" s="140">
        <v>0</v>
      </c>
      <c r="F19" s="140">
        <v>0</v>
      </c>
      <c r="G19" s="140">
        <v>0</v>
      </c>
      <c r="H19" s="140">
        <v>0</v>
      </c>
      <c r="I19" s="140">
        <v>0</v>
      </c>
      <c r="J19" s="88">
        <v>0</v>
      </c>
      <c r="K19" s="139" t="e">
        <f>#REF!</f>
        <v>#REF!</v>
      </c>
      <c r="L19" s="141">
        <v>0</v>
      </c>
      <c r="M19" s="88">
        <v>0</v>
      </c>
    </row>
    <row r="20" spans="1:13" ht="16.5" customHeight="1" x14ac:dyDescent="0.3">
      <c r="A20" s="46" t="s">
        <v>235</v>
      </c>
      <c r="B20" s="138">
        <v>60085</v>
      </c>
      <c r="C20" s="87">
        <v>0</v>
      </c>
      <c r="D20" s="87">
        <v>0</v>
      </c>
      <c r="E20" s="87">
        <v>0</v>
      </c>
      <c r="F20" s="87">
        <v>0</v>
      </c>
      <c r="G20" s="87">
        <v>0</v>
      </c>
      <c r="H20" s="87">
        <v>0</v>
      </c>
      <c r="I20" s="87">
        <v>0</v>
      </c>
      <c r="J20" s="138">
        <v>0</v>
      </c>
      <c r="K20" s="139" t="e">
        <f>#REF!</f>
        <v>#REF!</v>
      </c>
      <c r="L20" s="64">
        <v>0</v>
      </c>
      <c r="M20" s="138">
        <v>0</v>
      </c>
    </row>
    <row r="21" spans="1:13" ht="16.5" customHeight="1" x14ac:dyDescent="0.3">
      <c r="A21" s="46" t="s">
        <v>236</v>
      </c>
      <c r="B21" s="88">
        <v>69.2</v>
      </c>
      <c r="C21" s="140">
        <v>0</v>
      </c>
      <c r="D21" s="140">
        <v>0</v>
      </c>
      <c r="E21" s="140">
        <v>0</v>
      </c>
      <c r="F21" s="140">
        <v>0</v>
      </c>
      <c r="G21" s="140">
        <v>0</v>
      </c>
      <c r="H21" s="140">
        <v>0</v>
      </c>
      <c r="I21" s="140">
        <v>69.2</v>
      </c>
      <c r="J21" s="88">
        <v>0</v>
      </c>
      <c r="K21" s="139" t="e">
        <f>#REF!</f>
        <v>#REF!</v>
      </c>
      <c r="L21" s="141">
        <v>69.2</v>
      </c>
      <c r="M21" s="88">
        <v>0</v>
      </c>
    </row>
    <row r="22" spans="1:13" ht="16.5" customHeight="1" x14ac:dyDescent="0.3">
      <c r="A22" s="46" t="s">
        <v>237</v>
      </c>
      <c r="B22" s="138">
        <v>210.65</v>
      </c>
      <c r="C22" s="87">
        <v>0</v>
      </c>
      <c r="D22" s="87">
        <v>0</v>
      </c>
      <c r="E22" s="87">
        <v>0</v>
      </c>
      <c r="F22" s="87">
        <v>0</v>
      </c>
      <c r="G22" s="87">
        <v>11.59</v>
      </c>
      <c r="H22" s="87">
        <v>0</v>
      </c>
      <c r="I22" s="87">
        <v>11.09</v>
      </c>
      <c r="J22" s="138">
        <v>187.97</v>
      </c>
      <c r="K22" s="139" t="e">
        <f>#REF!</f>
        <v>#REF!</v>
      </c>
      <c r="L22" s="64">
        <v>187.97</v>
      </c>
      <c r="M22" s="138">
        <v>0</v>
      </c>
    </row>
    <row r="23" spans="1:13" ht="16.5" customHeight="1" x14ac:dyDescent="0.3">
      <c r="A23" s="46" t="s">
        <v>238</v>
      </c>
      <c r="B23" s="88">
        <v>12878</v>
      </c>
      <c r="C23" s="140">
        <v>0</v>
      </c>
      <c r="D23" s="140">
        <v>0</v>
      </c>
      <c r="E23" s="140">
        <v>0</v>
      </c>
      <c r="F23" s="140">
        <v>0</v>
      </c>
      <c r="G23" s="140">
        <v>0</v>
      </c>
      <c r="H23" s="140">
        <v>2272</v>
      </c>
      <c r="I23" s="140">
        <v>0</v>
      </c>
      <c r="J23" s="88">
        <v>10606</v>
      </c>
      <c r="K23" s="139" t="e">
        <f>#REF!</f>
        <v>#REF!</v>
      </c>
      <c r="L23" s="141">
        <v>0</v>
      </c>
      <c r="M23" s="88">
        <v>0</v>
      </c>
    </row>
    <row r="24" spans="1:13" ht="16.5" customHeight="1" x14ac:dyDescent="0.3">
      <c r="A24" s="46" t="s">
        <v>239</v>
      </c>
      <c r="B24" s="138">
        <v>327.03970800000002</v>
      </c>
      <c r="C24" s="87">
        <v>0</v>
      </c>
      <c r="D24" s="87">
        <v>0</v>
      </c>
      <c r="E24" s="87">
        <v>0</v>
      </c>
      <c r="F24" s="87">
        <v>0</v>
      </c>
      <c r="G24" s="87">
        <v>0</v>
      </c>
      <c r="H24" s="87">
        <v>20.007999999999999</v>
      </c>
      <c r="I24" s="87">
        <v>26.84</v>
      </c>
      <c r="J24" s="138">
        <v>280.19170800000001</v>
      </c>
      <c r="K24" s="139" t="e">
        <f>#REF!</f>
        <v>#REF!</v>
      </c>
      <c r="L24" s="64">
        <v>290.35570799999999</v>
      </c>
      <c r="M24" s="138">
        <v>36.683999999999997</v>
      </c>
    </row>
    <row r="25" spans="1:13" ht="16.5" customHeight="1" x14ac:dyDescent="0.3">
      <c r="A25" s="46" t="s">
        <v>240</v>
      </c>
      <c r="B25" s="88">
        <v>8702</v>
      </c>
      <c r="C25" s="140">
        <v>0</v>
      </c>
      <c r="D25" s="140">
        <v>0</v>
      </c>
      <c r="E25" s="140">
        <v>0</v>
      </c>
      <c r="F25" s="140">
        <v>0</v>
      </c>
      <c r="G25" s="140">
        <v>0</v>
      </c>
      <c r="H25" s="140">
        <v>1157</v>
      </c>
      <c r="I25" s="140">
        <v>147</v>
      </c>
      <c r="J25" s="88">
        <v>7398</v>
      </c>
      <c r="K25" s="139" t="e">
        <f>#REF!</f>
        <v>#REF!</v>
      </c>
      <c r="L25" s="141">
        <v>0</v>
      </c>
      <c r="M25" s="88">
        <v>0</v>
      </c>
    </row>
    <row r="26" spans="1:13" ht="16.5" customHeight="1" x14ac:dyDescent="0.3">
      <c r="A26" s="46" t="s">
        <v>241</v>
      </c>
      <c r="B26" s="138">
        <v>0</v>
      </c>
      <c r="C26" s="87">
        <v>0</v>
      </c>
      <c r="D26" s="87">
        <v>0</v>
      </c>
      <c r="E26" s="87">
        <v>0</v>
      </c>
      <c r="F26" s="87">
        <v>0</v>
      </c>
      <c r="G26" s="87">
        <v>0</v>
      </c>
      <c r="H26" s="87">
        <v>0</v>
      </c>
      <c r="I26" s="87">
        <v>0</v>
      </c>
      <c r="J26" s="138">
        <v>0</v>
      </c>
      <c r="K26" s="139" t="e">
        <f>#REF!</f>
        <v>#REF!</v>
      </c>
      <c r="L26" s="64">
        <v>0</v>
      </c>
      <c r="M26" s="138">
        <v>0</v>
      </c>
    </row>
    <row r="27" spans="1:13" ht="16.5" customHeight="1" x14ac:dyDescent="0.3">
      <c r="A27" s="46" t="s">
        <v>242</v>
      </c>
      <c r="B27" s="88">
        <v>492.452</v>
      </c>
      <c r="C27" s="140">
        <v>0</v>
      </c>
      <c r="D27" s="140">
        <v>0</v>
      </c>
      <c r="E27" s="140">
        <v>0</v>
      </c>
      <c r="F27" s="140">
        <v>0</v>
      </c>
      <c r="G27" s="140">
        <v>184.483</v>
      </c>
      <c r="H27" s="140">
        <v>295.05599999999998</v>
      </c>
      <c r="I27" s="140">
        <v>0</v>
      </c>
      <c r="J27" s="88">
        <v>12.914</v>
      </c>
      <c r="K27" s="139" t="e">
        <f>#REF!</f>
        <v>#REF!</v>
      </c>
      <c r="L27" s="141">
        <v>0</v>
      </c>
      <c r="M27" s="88">
        <v>0</v>
      </c>
    </row>
    <row r="28" spans="1:13" ht="16.5" customHeight="1" x14ac:dyDescent="0.3">
      <c r="A28" s="46" t="s">
        <v>243</v>
      </c>
      <c r="B28" s="138">
        <v>226.378779595</v>
      </c>
      <c r="C28" s="87">
        <v>0</v>
      </c>
      <c r="D28" s="87">
        <v>0</v>
      </c>
      <c r="E28" s="87">
        <v>0</v>
      </c>
      <c r="F28" s="87">
        <v>196.80172670499999</v>
      </c>
      <c r="G28" s="87">
        <v>0</v>
      </c>
      <c r="H28" s="87">
        <v>0</v>
      </c>
      <c r="I28" s="87">
        <v>0</v>
      </c>
      <c r="J28" s="138">
        <v>29.577052890000001</v>
      </c>
      <c r="K28" s="139" t="e">
        <f>#REF!</f>
        <v>#REF!</v>
      </c>
      <c r="L28" s="64">
        <v>226.378779595</v>
      </c>
      <c r="M28" s="138">
        <v>0</v>
      </c>
    </row>
    <row r="29" spans="1:13" ht="16.5" customHeight="1" x14ac:dyDescent="0.3">
      <c r="A29" s="46" t="s">
        <v>244</v>
      </c>
      <c r="B29" s="88">
        <v>12.11</v>
      </c>
      <c r="C29" s="140">
        <v>0</v>
      </c>
      <c r="D29" s="140">
        <v>0</v>
      </c>
      <c r="E29" s="140">
        <v>0</v>
      </c>
      <c r="F29" s="140">
        <v>0</v>
      </c>
      <c r="G29" s="140">
        <v>0</v>
      </c>
      <c r="H29" s="140">
        <v>0</v>
      </c>
      <c r="I29" s="140">
        <v>0</v>
      </c>
      <c r="J29" s="88">
        <v>12.11</v>
      </c>
      <c r="K29" s="139" t="e">
        <f>#REF!</f>
        <v>#REF!</v>
      </c>
      <c r="L29" s="141">
        <v>0</v>
      </c>
      <c r="M29" s="88">
        <v>12.11</v>
      </c>
    </row>
    <row r="30" spans="1:13" ht="16.5" customHeight="1" x14ac:dyDescent="0.3">
      <c r="A30" s="46" t="s">
        <v>245</v>
      </c>
      <c r="B30" s="138">
        <v>0</v>
      </c>
      <c r="C30" s="87">
        <v>0</v>
      </c>
      <c r="D30" s="87">
        <v>0</v>
      </c>
      <c r="E30" s="87">
        <v>0</v>
      </c>
      <c r="F30" s="87">
        <v>0</v>
      </c>
      <c r="G30" s="87">
        <v>0</v>
      </c>
      <c r="H30" s="87">
        <v>0</v>
      </c>
      <c r="I30" s="87">
        <v>0</v>
      </c>
      <c r="J30" s="138">
        <v>0</v>
      </c>
      <c r="K30" s="139" t="e">
        <f>#REF!</f>
        <v>#REF!</v>
      </c>
      <c r="L30" s="64">
        <v>0</v>
      </c>
      <c r="M30" s="138">
        <v>0</v>
      </c>
    </row>
    <row r="31" spans="1:13" ht="16.5" customHeight="1" x14ac:dyDescent="0.3">
      <c r="A31" s="46" t="s">
        <v>246</v>
      </c>
      <c r="B31" s="88">
        <v>0</v>
      </c>
      <c r="C31" s="140">
        <v>0</v>
      </c>
      <c r="D31" s="140">
        <v>0</v>
      </c>
      <c r="E31" s="140">
        <v>0</v>
      </c>
      <c r="F31" s="140">
        <v>0</v>
      </c>
      <c r="G31" s="140">
        <v>0</v>
      </c>
      <c r="H31" s="140">
        <v>0</v>
      </c>
      <c r="I31" s="140">
        <v>0</v>
      </c>
      <c r="J31" s="88">
        <v>0</v>
      </c>
      <c r="K31" s="139" t="e">
        <f>#REF!</f>
        <v>#REF!</v>
      </c>
      <c r="L31" s="141">
        <v>0</v>
      </c>
      <c r="M31" s="88">
        <v>0</v>
      </c>
    </row>
    <row r="32" spans="1:13" ht="16.5" customHeight="1" x14ac:dyDescent="0.3">
      <c r="A32" s="46" t="s">
        <v>247</v>
      </c>
      <c r="B32" s="138">
        <v>164</v>
      </c>
      <c r="C32" s="87">
        <v>0</v>
      </c>
      <c r="D32" s="87">
        <v>0</v>
      </c>
      <c r="E32" s="87">
        <v>0</v>
      </c>
      <c r="F32" s="87">
        <v>0</v>
      </c>
      <c r="G32" s="87">
        <v>0</v>
      </c>
      <c r="H32" s="87">
        <v>0</v>
      </c>
      <c r="I32" s="87">
        <v>164</v>
      </c>
      <c r="J32" s="138">
        <v>0</v>
      </c>
      <c r="K32" s="139" t="e">
        <f>#REF!</f>
        <v>#REF!</v>
      </c>
      <c r="L32" s="64">
        <v>164</v>
      </c>
      <c r="M32" s="138">
        <v>0</v>
      </c>
    </row>
    <row r="33" spans="1:15" ht="16.5" customHeight="1" x14ac:dyDescent="0.3">
      <c r="A33" s="46" t="s">
        <v>248</v>
      </c>
      <c r="B33" s="88">
        <v>5323</v>
      </c>
      <c r="C33" s="140">
        <v>0</v>
      </c>
      <c r="D33" s="140">
        <v>0</v>
      </c>
      <c r="E33" s="140">
        <v>0</v>
      </c>
      <c r="F33" s="140">
        <v>0</v>
      </c>
      <c r="G33" s="140">
        <v>0</v>
      </c>
      <c r="H33" s="140">
        <v>0</v>
      </c>
      <c r="I33" s="140">
        <v>5233</v>
      </c>
      <c r="J33" s="88">
        <v>90</v>
      </c>
      <c r="K33" s="139" t="e">
        <f>#REF!</f>
        <v>#REF!</v>
      </c>
      <c r="L33" s="141">
        <v>90</v>
      </c>
      <c r="M33" s="88">
        <v>0</v>
      </c>
    </row>
    <row r="34" spans="1:15" ht="16.5" customHeight="1" x14ac:dyDescent="0.3">
      <c r="A34" s="46" t="s">
        <v>249</v>
      </c>
      <c r="B34" s="138">
        <v>4589.4156743619196</v>
      </c>
      <c r="C34" s="87">
        <v>0</v>
      </c>
      <c r="D34" s="87">
        <v>0</v>
      </c>
      <c r="E34" s="87">
        <v>0</v>
      </c>
      <c r="F34" s="87">
        <v>0</v>
      </c>
      <c r="G34" s="87">
        <v>0</v>
      </c>
      <c r="H34" s="87">
        <v>0</v>
      </c>
      <c r="I34" s="87">
        <v>264.45067572801702</v>
      </c>
      <c r="J34" s="138">
        <v>4324.9649986339</v>
      </c>
      <c r="K34" s="139" t="e">
        <f>#REF!</f>
        <v>#REF!</v>
      </c>
      <c r="L34" s="64">
        <v>0</v>
      </c>
      <c r="M34" s="138">
        <v>0</v>
      </c>
    </row>
    <row r="35" spans="1:15" ht="16.5" customHeight="1" x14ac:dyDescent="0.3">
      <c r="A35" s="46" t="s">
        <v>250</v>
      </c>
      <c r="B35" s="88">
        <v>0</v>
      </c>
      <c r="C35" s="140">
        <v>0</v>
      </c>
      <c r="D35" s="140">
        <v>0</v>
      </c>
      <c r="E35" s="140">
        <v>0</v>
      </c>
      <c r="F35" s="140">
        <v>0</v>
      </c>
      <c r="G35" s="140">
        <v>0</v>
      </c>
      <c r="H35" s="140">
        <v>0</v>
      </c>
      <c r="I35" s="140">
        <v>0</v>
      </c>
      <c r="J35" s="88">
        <v>0</v>
      </c>
      <c r="K35" s="139" t="e">
        <f>#REF!</f>
        <v>#REF!</v>
      </c>
      <c r="L35" s="141">
        <v>0</v>
      </c>
      <c r="M35" s="88">
        <v>0</v>
      </c>
    </row>
    <row r="36" spans="1:15" ht="16.5" customHeight="1" x14ac:dyDescent="0.3">
      <c r="A36" s="46" t="s">
        <v>251</v>
      </c>
      <c r="B36" s="138">
        <v>2271.1379999999999</v>
      </c>
      <c r="C36" s="87">
        <v>0</v>
      </c>
      <c r="D36" s="87">
        <v>0</v>
      </c>
      <c r="E36" s="87">
        <v>0</v>
      </c>
      <c r="F36" s="87">
        <v>0</v>
      </c>
      <c r="G36" s="87">
        <v>0</v>
      </c>
      <c r="H36" s="87">
        <v>0</v>
      </c>
      <c r="I36" s="87">
        <v>0</v>
      </c>
      <c r="J36" s="138">
        <v>2271.1379999999999</v>
      </c>
      <c r="K36" s="139" t="e">
        <f>#REF!</f>
        <v>#REF!</v>
      </c>
      <c r="L36" s="64">
        <v>2271.1379999999999</v>
      </c>
      <c r="M36" s="138">
        <v>0</v>
      </c>
      <c r="N36" s="78"/>
      <c r="O36" s="78"/>
    </row>
    <row r="37" spans="1:15" ht="16.5" customHeight="1" x14ac:dyDescent="0.3">
      <c r="A37" s="82"/>
      <c r="B37" s="82"/>
      <c r="C37" s="82"/>
      <c r="D37" s="82"/>
      <c r="E37" s="82"/>
      <c r="F37" s="82"/>
      <c r="G37" s="82"/>
      <c r="H37" s="82"/>
      <c r="I37" s="82"/>
      <c r="J37" s="82"/>
      <c r="L37" s="82"/>
      <c r="M37" s="82"/>
    </row>
    <row r="38" spans="1:15" ht="16.5" customHeight="1" x14ac:dyDescent="0.3">
      <c r="A38" s="78"/>
      <c r="B38" s="78"/>
      <c r="C38" s="78"/>
      <c r="D38" s="78"/>
      <c r="E38" s="78"/>
      <c r="F38" s="78"/>
      <c r="G38" s="78"/>
      <c r="H38" s="78"/>
      <c r="I38" s="78"/>
      <c r="J38" s="78"/>
    </row>
    <row r="39" spans="1:15" ht="16.5" customHeight="1" x14ac:dyDescent="0.3">
      <c r="A39" s="78"/>
      <c r="B39" s="78"/>
      <c r="C39" s="78"/>
      <c r="D39" s="78"/>
      <c r="E39" s="78"/>
      <c r="F39" s="78"/>
      <c r="G39" s="78"/>
      <c r="H39" s="78"/>
      <c r="I39" s="78"/>
      <c r="J39" s="78"/>
    </row>
  </sheetData>
  <sheetProtection algorithmName="SHA-512" hashValue="2j7OxoK11GGO8PwdSgAlyjJiTgVhJ2O+aqd3KRmRnGArJXWD8BlmI9b72rgvigZpdWk1iiYHwLkYFclRXu3r5A==" saltValue="CmEM14hzP0BSv66jYePMkA==" spinCount="100000" sheet="1" objects="1" scenarios="1"/>
  <mergeCells count="1">
    <mergeCell ref="A1:B1"/>
  </mergeCells>
  <conditionalFormatting sqref="B8:M36">
    <cfRule type="cellIs" dxfId="38" priority="3" operator="between">
      <formula>0</formula>
      <formula>0.1</formula>
    </cfRule>
    <cfRule type="cellIs" dxfId="37" priority="4" operator="lessThan">
      <formula>0</formula>
    </cfRule>
    <cfRule type="cellIs" dxfId="36" priority="5" operator="greaterThanOrEqual">
      <formula>0.1</formula>
    </cfRule>
  </conditionalFormatting>
  <conditionalFormatting sqref="A1:XFD7 A37:XFD1048576 B8:XFD36">
    <cfRule type="cellIs" dxfId="35" priority="2" operator="between">
      <formula>-0.1</formula>
      <formula>0</formula>
    </cfRule>
  </conditionalFormatting>
  <conditionalFormatting sqref="A8:A36">
    <cfRule type="cellIs" dxfId="34" priority="1" operator="between">
      <formula>-0.1</formula>
      <formula>0</formula>
    </cfRule>
  </conditionalFormatting>
  <pageMargins left="0.7" right="0.7" top="0.75" bottom="0.75" header="0.3" footer="0.3"/>
  <pageSetup paperSize="9" scale="6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I38"/>
  <sheetViews>
    <sheetView showGridLines="0" showZeros="0" zoomScale="85" zoomScaleNormal="85" workbookViewId="0">
      <selection activeCell="A77" sqref="A77"/>
    </sheetView>
  </sheetViews>
  <sheetFormatPr defaultColWidth="16.7109375" defaultRowHeight="16.5" customHeight="1" x14ac:dyDescent="0.3"/>
  <cols>
    <col min="1" max="2" width="16.7109375" style="1"/>
    <col min="3" max="3" width="16.7109375" style="1" customWidth="1"/>
    <col min="4" max="16384" width="16.7109375" style="1"/>
  </cols>
  <sheetData>
    <row r="1" spans="1:9" ht="16.5" customHeight="1" x14ac:dyDescent="0.3">
      <c r="A1" s="168" t="str">
        <f>'Table of Contents'!B12</f>
        <v>Table 1.4</v>
      </c>
      <c r="B1" s="168"/>
      <c r="C1" s="59"/>
    </row>
    <row r="2" spans="1:9" ht="16.5" customHeight="1" x14ac:dyDescent="0.3">
      <c r="A2" s="4" t="str">
        <f>"UCITS: "&amp; 'Table of Contents'!A12&amp;", "&amp;'Table of Contents'!A3</f>
        <v>UCITS: Total Net Assets , 2017:Q2</v>
      </c>
      <c r="C2" s="60"/>
      <c r="D2" s="62"/>
    </row>
    <row r="3" spans="1:9" ht="16.5" customHeight="1" x14ac:dyDescent="0.3">
      <c r="A3" s="2" t="s">
        <v>76</v>
      </c>
      <c r="C3" s="60"/>
    </row>
    <row r="4" spans="1:9" ht="16.5" customHeight="1" x14ac:dyDescent="0.3">
      <c r="A4" s="60"/>
      <c r="B4" s="60"/>
      <c r="C4" s="60"/>
    </row>
    <row r="5" spans="1:9" ht="16.5" customHeight="1" x14ac:dyDescent="0.3">
      <c r="A5" s="60"/>
      <c r="B5" s="60"/>
      <c r="C5" s="60"/>
    </row>
    <row r="6" spans="1:9" ht="16.5" customHeight="1" x14ac:dyDescent="0.3">
      <c r="A6" s="38"/>
      <c r="B6" s="51" t="s">
        <v>158</v>
      </c>
      <c r="C6" s="51"/>
      <c r="D6" s="51"/>
      <c r="E6" s="51"/>
      <c r="F6" s="51"/>
      <c r="G6" s="51"/>
      <c r="H6" s="51"/>
      <c r="I6" s="51"/>
    </row>
    <row r="7" spans="1:9" ht="16.5" customHeight="1" thickBot="1" x14ac:dyDescent="0.35">
      <c r="A7" s="38"/>
      <c r="B7" s="158" t="s">
        <v>80</v>
      </c>
      <c r="C7" s="159" t="s">
        <v>141</v>
      </c>
      <c r="D7" s="159" t="s">
        <v>86</v>
      </c>
      <c r="E7" s="159" t="s">
        <v>87</v>
      </c>
      <c r="F7" s="159" t="s">
        <v>142</v>
      </c>
      <c r="G7" s="159" t="s">
        <v>143</v>
      </c>
      <c r="H7" s="159" t="s">
        <v>81</v>
      </c>
      <c r="I7" s="159" t="s">
        <v>85</v>
      </c>
    </row>
    <row r="8" spans="1:9" ht="16.5" customHeight="1" x14ac:dyDescent="0.3">
      <c r="A8" s="46" t="s">
        <v>223</v>
      </c>
      <c r="B8" s="6">
        <v>81259.37</v>
      </c>
      <c r="C8" s="102">
        <v>16513.557000000001</v>
      </c>
      <c r="D8" s="102">
        <v>42314.228000000003</v>
      </c>
      <c r="E8" s="102">
        <v>18955.620999999999</v>
      </c>
      <c r="F8" s="102">
        <v>61.259</v>
      </c>
      <c r="G8" s="102">
        <v>522.43799999999999</v>
      </c>
      <c r="H8" s="102">
        <v>2778.92</v>
      </c>
      <c r="I8" s="6">
        <v>113.34699999999999</v>
      </c>
    </row>
    <row r="9" spans="1:9" ht="16.5" customHeight="1" x14ac:dyDescent="0.3">
      <c r="A9" s="46" t="s">
        <v>224</v>
      </c>
      <c r="B9" s="100">
        <v>88699.758332016005</v>
      </c>
      <c r="C9" s="94">
        <v>39718.138020391998</v>
      </c>
      <c r="D9" s="94">
        <v>7037.191805384</v>
      </c>
      <c r="E9" s="94">
        <v>37013.182998167998</v>
      </c>
      <c r="F9" s="94">
        <v>672.74140076000003</v>
      </c>
      <c r="G9" s="94">
        <v>4258.5041073120001</v>
      </c>
      <c r="H9" s="94">
        <v>0</v>
      </c>
      <c r="I9" s="100">
        <v>0</v>
      </c>
    </row>
    <row r="10" spans="1:9" ht="16.5" customHeight="1" x14ac:dyDescent="0.3">
      <c r="A10" s="46" t="s">
        <v>225</v>
      </c>
      <c r="B10" s="6">
        <v>572.59</v>
      </c>
      <c r="C10" s="102">
        <v>121.54</v>
      </c>
      <c r="D10" s="102">
        <v>69.45</v>
      </c>
      <c r="E10" s="102">
        <v>333.79</v>
      </c>
      <c r="F10" s="102">
        <v>38.4</v>
      </c>
      <c r="G10" s="102">
        <v>0</v>
      </c>
      <c r="H10" s="102">
        <v>0</v>
      </c>
      <c r="I10" s="6">
        <v>9.42</v>
      </c>
    </row>
    <row r="11" spans="1:9" ht="16.5" customHeight="1" x14ac:dyDescent="0.3">
      <c r="A11" s="46" t="s">
        <v>226</v>
      </c>
      <c r="B11" s="100">
        <v>2420.1799999999998</v>
      </c>
      <c r="C11" s="94">
        <v>250.83</v>
      </c>
      <c r="D11" s="94">
        <v>673.31</v>
      </c>
      <c r="E11" s="94">
        <v>113.93</v>
      </c>
      <c r="F11" s="94">
        <v>1292.1600000000001</v>
      </c>
      <c r="G11" s="94">
        <v>0</v>
      </c>
      <c r="H11" s="94">
        <v>0</v>
      </c>
      <c r="I11" s="100">
        <v>89.94</v>
      </c>
    </row>
    <row r="12" spans="1:9" ht="16.5" customHeight="1" x14ac:dyDescent="0.3">
      <c r="A12" s="46" t="s">
        <v>227</v>
      </c>
      <c r="B12" s="6">
        <v>122</v>
      </c>
      <c r="C12" s="102">
        <v>46</v>
      </c>
      <c r="D12" s="102">
        <v>29</v>
      </c>
      <c r="E12" s="102">
        <v>47</v>
      </c>
      <c r="F12" s="102">
        <v>0</v>
      </c>
      <c r="G12" s="102">
        <v>0</v>
      </c>
      <c r="H12" s="102">
        <v>0</v>
      </c>
      <c r="I12" s="6">
        <v>0</v>
      </c>
    </row>
    <row r="13" spans="1:9" ht="16.5" customHeight="1" x14ac:dyDescent="0.3">
      <c r="A13" s="46" t="s">
        <v>228</v>
      </c>
      <c r="B13" s="100">
        <v>9657.26</v>
      </c>
      <c r="C13" s="94">
        <v>1414.99</v>
      </c>
      <c r="D13" s="94">
        <v>3044.51</v>
      </c>
      <c r="E13" s="94">
        <v>4205.82</v>
      </c>
      <c r="F13" s="94">
        <v>81.209999999999994</v>
      </c>
      <c r="G13" s="94">
        <v>13.13</v>
      </c>
      <c r="H13" s="94">
        <v>0</v>
      </c>
      <c r="I13" s="100">
        <v>897.6</v>
      </c>
    </row>
    <row r="14" spans="1:9" ht="16.5" customHeight="1" x14ac:dyDescent="0.3">
      <c r="A14" s="46" t="s">
        <v>229</v>
      </c>
      <c r="B14" s="6">
        <v>121986.2</v>
      </c>
      <c r="C14" s="102">
        <v>47575.11</v>
      </c>
      <c r="D14" s="102">
        <v>58467.87</v>
      </c>
      <c r="E14" s="102">
        <v>14927.52</v>
      </c>
      <c r="F14" s="102">
        <v>40.200000000000003</v>
      </c>
      <c r="G14" s="102">
        <v>0</v>
      </c>
      <c r="H14" s="102">
        <v>0</v>
      </c>
      <c r="I14" s="6">
        <v>975.49</v>
      </c>
    </row>
    <row r="15" spans="1:9" ht="16.5" customHeight="1" x14ac:dyDescent="0.3">
      <c r="A15" s="46" t="s">
        <v>230</v>
      </c>
      <c r="B15" s="100">
        <v>89917.562059999997</v>
      </c>
      <c r="C15" s="94">
        <v>36567.70175</v>
      </c>
      <c r="D15" s="94">
        <v>38214.787100000001</v>
      </c>
      <c r="E15" s="94">
        <v>13094.965039999999</v>
      </c>
      <c r="F15" s="94">
        <v>1595.7728460000001</v>
      </c>
      <c r="G15" s="94">
        <v>0</v>
      </c>
      <c r="H15" s="94">
        <v>0</v>
      </c>
      <c r="I15" s="100">
        <v>444.33532989999998</v>
      </c>
    </row>
    <row r="16" spans="1:9" ht="16.5" customHeight="1" x14ac:dyDescent="0.3">
      <c r="A16" s="46" t="s">
        <v>231</v>
      </c>
      <c r="B16" s="6">
        <v>852247</v>
      </c>
      <c r="C16" s="102">
        <v>237033</v>
      </c>
      <c r="D16" s="102">
        <v>141107</v>
      </c>
      <c r="E16" s="102">
        <v>161450</v>
      </c>
      <c r="F16" s="102">
        <v>306127</v>
      </c>
      <c r="G16" s="102">
        <v>6530</v>
      </c>
      <c r="H16" s="102">
        <v>0</v>
      </c>
      <c r="I16" s="6">
        <v>0</v>
      </c>
    </row>
    <row r="17" spans="1:9" ht="16.5" customHeight="1" x14ac:dyDescent="0.3">
      <c r="A17" s="46" t="s">
        <v>232</v>
      </c>
      <c r="B17" s="100">
        <v>351827.42599999998</v>
      </c>
      <c r="C17" s="94">
        <v>189789.41800000001</v>
      </c>
      <c r="D17" s="94">
        <v>66859.813999999998</v>
      </c>
      <c r="E17" s="94">
        <v>79897.657000000007</v>
      </c>
      <c r="F17" s="94">
        <v>2419.6779999999999</v>
      </c>
      <c r="G17" s="94">
        <v>180.483</v>
      </c>
      <c r="H17" s="94">
        <v>3263.6320000000001</v>
      </c>
      <c r="I17" s="100">
        <v>9416.7440000000006</v>
      </c>
    </row>
    <row r="18" spans="1:9" ht="16.5" customHeight="1" x14ac:dyDescent="0.3">
      <c r="A18" s="46" t="s">
        <v>233</v>
      </c>
      <c r="B18" s="6">
        <v>4778.5720000000001</v>
      </c>
      <c r="C18" s="102">
        <v>1201.338</v>
      </c>
      <c r="D18" s="102">
        <v>1415.2550000000001</v>
      </c>
      <c r="E18" s="102">
        <v>1440.3309999999999</v>
      </c>
      <c r="F18" s="102">
        <v>601.79300000000001</v>
      </c>
      <c r="G18" s="102">
        <v>0</v>
      </c>
      <c r="H18" s="102">
        <v>0</v>
      </c>
      <c r="I18" s="6">
        <v>119.855</v>
      </c>
    </row>
    <row r="19" spans="1:9" ht="16.5" customHeight="1" x14ac:dyDescent="0.3">
      <c r="A19" s="46" t="s">
        <v>234</v>
      </c>
      <c r="B19" s="100">
        <v>1349.35</v>
      </c>
      <c r="C19" s="94">
        <v>138.91</v>
      </c>
      <c r="D19" s="94">
        <v>468.85</v>
      </c>
      <c r="E19" s="94">
        <v>65.23</v>
      </c>
      <c r="F19" s="94">
        <v>0</v>
      </c>
      <c r="G19" s="94">
        <v>0</v>
      </c>
      <c r="H19" s="94">
        <v>542.07000000000005</v>
      </c>
      <c r="I19" s="100">
        <v>134.29</v>
      </c>
    </row>
    <row r="20" spans="1:9" ht="16.5" customHeight="1" x14ac:dyDescent="0.3">
      <c r="A20" s="46" t="s">
        <v>235</v>
      </c>
      <c r="B20" s="6">
        <v>1693328</v>
      </c>
      <c r="C20" s="102">
        <v>598961</v>
      </c>
      <c r="D20" s="102">
        <v>482939</v>
      </c>
      <c r="E20" s="102">
        <v>100415</v>
      </c>
      <c r="F20" s="102">
        <v>467455</v>
      </c>
      <c r="G20" s="102">
        <v>0</v>
      </c>
      <c r="H20" s="102">
        <v>0</v>
      </c>
      <c r="I20" s="6">
        <v>43558</v>
      </c>
    </row>
    <row r="21" spans="1:9" ht="16.5" customHeight="1" x14ac:dyDescent="0.3">
      <c r="A21" s="46" t="s">
        <v>236</v>
      </c>
      <c r="B21" s="100">
        <v>244527.97</v>
      </c>
      <c r="C21" s="94">
        <v>21037.66</v>
      </c>
      <c r="D21" s="94">
        <v>50194.37</v>
      </c>
      <c r="E21" s="94">
        <v>92602.44</v>
      </c>
      <c r="F21" s="94">
        <v>4068.44</v>
      </c>
      <c r="G21" s="94">
        <v>174.67</v>
      </c>
      <c r="H21" s="94">
        <v>76450.39</v>
      </c>
      <c r="I21" s="100">
        <v>0</v>
      </c>
    </row>
    <row r="22" spans="1:9" ht="16.5" customHeight="1" x14ac:dyDescent="0.3">
      <c r="A22" s="46" t="s">
        <v>237</v>
      </c>
      <c r="B22" s="6">
        <v>27591.51</v>
      </c>
      <c r="C22" s="102">
        <v>8839.77</v>
      </c>
      <c r="D22" s="102">
        <v>8174.86</v>
      </c>
      <c r="E22" s="102">
        <v>5510.09</v>
      </c>
      <c r="F22" s="102">
        <v>2521.36</v>
      </c>
      <c r="G22" s="102">
        <v>0</v>
      </c>
      <c r="H22" s="102">
        <v>9.84</v>
      </c>
      <c r="I22" s="6">
        <v>2535.59</v>
      </c>
    </row>
    <row r="23" spans="1:9" ht="16.5" customHeight="1" x14ac:dyDescent="0.3">
      <c r="A23" s="46" t="s">
        <v>238</v>
      </c>
      <c r="B23" s="100">
        <v>3288338</v>
      </c>
      <c r="C23" s="94">
        <v>1083415</v>
      </c>
      <c r="D23" s="94">
        <v>1080137</v>
      </c>
      <c r="E23" s="94">
        <v>671707</v>
      </c>
      <c r="F23" s="94">
        <v>304079</v>
      </c>
      <c r="G23" s="94">
        <v>0</v>
      </c>
      <c r="H23" s="94">
        <v>0</v>
      </c>
      <c r="I23" s="100">
        <v>149000</v>
      </c>
    </row>
    <row r="24" spans="1:9" ht="16.5" customHeight="1" x14ac:dyDescent="0.3">
      <c r="A24" s="46" t="s">
        <v>239</v>
      </c>
      <c r="B24" s="6">
        <v>2582.1680000000001</v>
      </c>
      <c r="C24" s="102">
        <v>397.11099999999999</v>
      </c>
      <c r="D24" s="102">
        <v>1041.386</v>
      </c>
      <c r="E24" s="102">
        <v>736.01099999999997</v>
      </c>
      <c r="F24" s="102">
        <v>65.843999999999994</v>
      </c>
      <c r="G24" s="102">
        <v>0</v>
      </c>
      <c r="H24" s="102">
        <v>3.3290000000000002</v>
      </c>
      <c r="I24" s="6">
        <v>338.48700000000002</v>
      </c>
    </row>
    <row r="25" spans="1:9" ht="16.5" customHeight="1" x14ac:dyDescent="0.3">
      <c r="A25" s="46" t="s">
        <v>240</v>
      </c>
      <c r="B25" s="100">
        <v>35893</v>
      </c>
      <c r="C25" s="94">
        <v>21277</v>
      </c>
      <c r="D25" s="94">
        <v>12853</v>
      </c>
      <c r="E25" s="94">
        <v>1529</v>
      </c>
      <c r="F25" s="94">
        <v>0</v>
      </c>
      <c r="G25" s="94">
        <v>0</v>
      </c>
      <c r="H25" s="94">
        <v>0</v>
      </c>
      <c r="I25" s="100">
        <v>234</v>
      </c>
    </row>
    <row r="26" spans="1:9" ht="16.5" customHeight="1" x14ac:dyDescent="0.3">
      <c r="A26" s="46" t="s">
        <v>241</v>
      </c>
      <c r="B26" s="6">
        <v>112824.59</v>
      </c>
      <c r="C26" s="102">
        <v>55698.49</v>
      </c>
      <c r="D26" s="102">
        <v>39329.14</v>
      </c>
      <c r="E26" s="102">
        <v>6695.12</v>
      </c>
      <c r="F26" s="102">
        <v>10080.66</v>
      </c>
      <c r="G26" s="102">
        <v>0</v>
      </c>
      <c r="H26" s="102">
        <v>0</v>
      </c>
      <c r="I26" s="6">
        <v>1021.18</v>
      </c>
    </row>
    <row r="27" spans="1:9" ht="16.5" customHeight="1" x14ac:dyDescent="0.3">
      <c r="A27" s="46" t="s">
        <v>242</v>
      </c>
      <c r="B27" s="100">
        <v>23769.62</v>
      </c>
      <c r="C27" s="94">
        <v>5869.98</v>
      </c>
      <c r="D27" s="94">
        <v>5432.31</v>
      </c>
      <c r="E27" s="94">
        <v>4583.28</v>
      </c>
      <c r="F27" s="94">
        <v>7268.27</v>
      </c>
      <c r="G27" s="94">
        <v>0</v>
      </c>
      <c r="H27" s="94">
        <v>463.6</v>
      </c>
      <c r="I27" s="100">
        <v>152.18</v>
      </c>
    </row>
    <row r="28" spans="1:9" ht="16.5" customHeight="1" x14ac:dyDescent="0.3">
      <c r="A28" s="46" t="s">
        <v>243</v>
      </c>
      <c r="B28" s="6">
        <v>8278.8828467700005</v>
      </c>
      <c r="C28" s="102">
        <v>1133.2891905399999</v>
      </c>
      <c r="D28" s="102">
        <v>1357.0522730800001</v>
      </c>
      <c r="E28" s="102">
        <v>2644.9650726499999</v>
      </c>
      <c r="F28" s="102">
        <v>180.06806058000001</v>
      </c>
      <c r="G28" s="102">
        <v>0</v>
      </c>
      <c r="H28" s="102">
        <v>0</v>
      </c>
      <c r="I28" s="6">
        <v>2963.5082499199998</v>
      </c>
    </row>
    <row r="29" spans="1:9" ht="16.5" customHeight="1" x14ac:dyDescent="0.3">
      <c r="A29" s="46" t="s">
        <v>244</v>
      </c>
      <c r="B29" s="100">
        <v>4960.24</v>
      </c>
      <c r="C29" s="94">
        <v>90.22</v>
      </c>
      <c r="D29" s="94">
        <v>2451.4</v>
      </c>
      <c r="E29" s="94">
        <v>161.5</v>
      </c>
      <c r="F29" s="94">
        <v>26.62</v>
      </c>
      <c r="G29" s="94">
        <v>118.62</v>
      </c>
      <c r="H29" s="94">
        <v>106.34</v>
      </c>
      <c r="I29" s="100">
        <v>2005.54</v>
      </c>
    </row>
    <row r="30" spans="1:9" ht="16.5" customHeight="1" x14ac:dyDescent="0.3">
      <c r="A30" s="46" t="s">
        <v>245</v>
      </c>
      <c r="B30" s="6">
        <v>4611.1980000000003</v>
      </c>
      <c r="C30" s="102">
        <v>345.62700000000001</v>
      </c>
      <c r="D30" s="102">
        <v>1797.49</v>
      </c>
      <c r="E30" s="102">
        <v>2435.0619999999999</v>
      </c>
      <c r="F30" s="102">
        <v>33.018999999999998</v>
      </c>
      <c r="G30" s="102">
        <v>0</v>
      </c>
      <c r="H30" s="102">
        <v>0</v>
      </c>
      <c r="I30" s="6">
        <v>0</v>
      </c>
    </row>
    <row r="31" spans="1:9" ht="16.5" customHeight="1" x14ac:dyDescent="0.3">
      <c r="A31" s="46" t="s">
        <v>246</v>
      </c>
      <c r="B31" s="100">
        <v>2547.9965999999999</v>
      </c>
      <c r="C31" s="94">
        <v>1549.4746</v>
      </c>
      <c r="D31" s="94">
        <v>175.6224</v>
      </c>
      <c r="E31" s="94">
        <v>748.63810000000001</v>
      </c>
      <c r="F31" s="94">
        <v>73.960499999999996</v>
      </c>
      <c r="G31" s="94">
        <v>0</v>
      </c>
      <c r="H31" s="94">
        <v>0</v>
      </c>
      <c r="I31" s="100">
        <v>0.30099999999999999</v>
      </c>
    </row>
    <row r="32" spans="1:9" ht="16.5" customHeight="1" x14ac:dyDescent="0.3">
      <c r="A32" s="46" t="s">
        <v>247</v>
      </c>
      <c r="B32" s="6">
        <v>210576</v>
      </c>
      <c r="C32" s="102">
        <v>56657</v>
      </c>
      <c r="D32" s="102">
        <v>60482</v>
      </c>
      <c r="E32" s="102">
        <v>69931</v>
      </c>
      <c r="F32" s="102">
        <v>8395</v>
      </c>
      <c r="G32" s="102">
        <v>291</v>
      </c>
      <c r="H32" s="102">
        <v>14820</v>
      </c>
      <c r="I32" s="6">
        <v>0</v>
      </c>
    </row>
    <row r="33" spans="1:9" ht="16.5" customHeight="1" x14ac:dyDescent="0.3">
      <c r="A33" s="46" t="s">
        <v>248</v>
      </c>
      <c r="B33" s="100">
        <v>302246.42</v>
      </c>
      <c r="C33" s="94">
        <v>194031.72</v>
      </c>
      <c r="D33" s="94">
        <v>26847.55</v>
      </c>
      <c r="E33" s="94">
        <v>64415.65</v>
      </c>
      <c r="F33" s="94">
        <v>16574.830000000002</v>
      </c>
      <c r="G33" s="94">
        <v>0</v>
      </c>
      <c r="H33" s="94">
        <v>376.67</v>
      </c>
      <c r="I33" s="100">
        <v>0</v>
      </c>
    </row>
    <row r="34" spans="1:9" ht="16.5" customHeight="1" x14ac:dyDescent="0.3">
      <c r="A34" s="46" t="s">
        <v>249</v>
      </c>
      <c r="B34" s="6">
        <v>455030.07</v>
      </c>
      <c r="C34" s="102">
        <v>162479</v>
      </c>
      <c r="D34" s="102">
        <v>146055.6</v>
      </c>
      <c r="E34" s="102">
        <v>127255.21</v>
      </c>
      <c r="F34" s="102">
        <v>19240.25</v>
      </c>
      <c r="G34" s="102">
        <v>0</v>
      </c>
      <c r="H34" s="102">
        <v>0</v>
      </c>
      <c r="I34" s="6">
        <v>0</v>
      </c>
    </row>
    <row r="35" spans="1:9" ht="16.5" customHeight="1" x14ac:dyDescent="0.3">
      <c r="A35" s="46" t="s">
        <v>250</v>
      </c>
      <c r="B35" s="100">
        <v>11349.06</v>
      </c>
      <c r="C35" s="94">
        <v>485.6</v>
      </c>
      <c r="D35" s="94">
        <v>5682.04</v>
      </c>
      <c r="E35" s="94">
        <v>1072.96</v>
      </c>
      <c r="F35" s="94">
        <v>3151.17</v>
      </c>
      <c r="G35" s="94">
        <v>45.46</v>
      </c>
      <c r="H35" s="94">
        <v>454.03</v>
      </c>
      <c r="I35" s="100">
        <v>457.8</v>
      </c>
    </row>
    <row r="36" spans="1:9" ht="16.5" customHeight="1" x14ac:dyDescent="0.3">
      <c r="A36" s="46" t="s">
        <v>251</v>
      </c>
      <c r="B36" s="6">
        <v>1137672.57</v>
      </c>
      <c r="C36" s="102">
        <v>691574.2</v>
      </c>
      <c r="D36" s="102">
        <v>207627.77</v>
      </c>
      <c r="E36" s="102">
        <v>121344.87</v>
      </c>
      <c r="F36" s="102">
        <v>21843.57</v>
      </c>
      <c r="G36" s="102">
        <v>475.8</v>
      </c>
      <c r="H36" s="102">
        <v>76512.38</v>
      </c>
      <c r="I36" s="6">
        <v>18293.98</v>
      </c>
    </row>
    <row r="37" spans="1:9" ht="16.5" customHeight="1" x14ac:dyDescent="0.3">
      <c r="A37" s="47" t="s">
        <v>77</v>
      </c>
      <c r="B37" s="103">
        <v>9170964.5638387799</v>
      </c>
      <c r="C37" s="97">
        <v>3474212.6745609301</v>
      </c>
      <c r="D37" s="97">
        <v>2492278.85657846</v>
      </c>
      <c r="E37" s="97">
        <v>1605332.8432108101</v>
      </c>
      <c r="F37" s="97">
        <v>1177987.2758073399</v>
      </c>
      <c r="G37" s="97">
        <v>12610.105107312</v>
      </c>
      <c r="H37" s="97">
        <v>175781.201</v>
      </c>
      <c r="I37" s="103">
        <v>232761.58757982001</v>
      </c>
    </row>
    <row r="38" spans="1:9" ht="16.5" customHeight="1" x14ac:dyDescent="0.3">
      <c r="A38" s="38"/>
      <c r="B38" s="38"/>
      <c r="C38" s="38"/>
      <c r="D38" s="38"/>
      <c r="E38" s="38"/>
      <c r="F38" s="38"/>
      <c r="G38" s="38"/>
      <c r="H38" s="38"/>
      <c r="I38" s="38"/>
    </row>
  </sheetData>
  <sheetProtection algorithmName="SHA-512" hashValue="PuTgUmWVZFon6ZMRBTi67Q79O3akmrBg7SFfB1VrFF3n38BVD98ewZ9jRueAU8TDvkgBK7UUtCNwUv8RhdNkrQ==" saltValue="+I47ncmWxYWpXx3nWZxgVg==" spinCount="100000" sheet="1" objects="1" scenarios="1"/>
  <mergeCells count="1">
    <mergeCell ref="A1:B1"/>
  </mergeCells>
  <conditionalFormatting sqref="B8:I36">
    <cfRule type="cellIs" dxfId="437" priority="19" operator="between">
      <formula>0</formula>
      <formula>0.1</formula>
    </cfRule>
    <cfRule type="cellIs" dxfId="436" priority="20" operator="lessThan">
      <formula>0</formula>
    </cfRule>
    <cfRule type="cellIs" dxfId="435" priority="21" operator="greaterThanOrEqual">
      <formula>0.1</formula>
    </cfRule>
  </conditionalFormatting>
  <conditionalFormatting sqref="A1:XFD6 A38:XFD1048576 A7 J7:XFD7 B8:XFD36 J37:XFD37">
    <cfRule type="cellIs" dxfId="434" priority="18" operator="between">
      <formula>-0.1</formula>
      <formula>0</formula>
    </cfRule>
  </conditionalFormatting>
  <conditionalFormatting sqref="B7:C7">
    <cfRule type="cellIs" dxfId="433" priority="17" operator="between">
      <formula>-0.1</formula>
      <formula>0</formula>
    </cfRule>
  </conditionalFormatting>
  <conditionalFormatting sqref="D7:I7">
    <cfRule type="cellIs" dxfId="432" priority="16" operator="between">
      <formula>-0.1</formula>
      <formula>0</formula>
    </cfRule>
  </conditionalFormatting>
  <conditionalFormatting sqref="A8:A36">
    <cfRule type="cellIs" dxfId="431" priority="15" operator="between">
      <formula>-0.1</formula>
      <formula>0</formula>
    </cfRule>
  </conditionalFormatting>
  <conditionalFormatting sqref="A37">
    <cfRule type="cellIs" dxfId="430" priority="5" operator="between">
      <formula>-0.1</formula>
      <formula>0</formula>
    </cfRule>
  </conditionalFormatting>
  <conditionalFormatting sqref="B37:I37">
    <cfRule type="cellIs" dxfId="429" priority="2" operator="between">
      <formula>0</formula>
      <formula>0.1</formula>
    </cfRule>
    <cfRule type="cellIs" dxfId="428" priority="3" operator="lessThan">
      <formula>0</formula>
    </cfRule>
    <cfRule type="cellIs" dxfId="427" priority="4" operator="greaterThanOrEqual">
      <formula>0.1</formula>
    </cfRule>
  </conditionalFormatting>
  <conditionalFormatting sqref="B37:I37">
    <cfRule type="cellIs" dxfId="426" priority="1" operator="between">
      <formula>-0.1</formula>
      <formula>0</formula>
    </cfRule>
  </conditionalFormatting>
  <pageMargins left="0.7" right="0.7" top="0.75" bottom="0.75" header="0.3" footer="0.3"/>
  <pageSetup paperSize="9" scale="82" orientation="landscape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9">
    <pageSetUpPr fitToPage="1"/>
  </sheetPr>
  <dimension ref="A1:K39"/>
  <sheetViews>
    <sheetView showGridLines="0" showZeros="0" zoomScale="85" zoomScaleNormal="85" workbookViewId="0">
      <selection activeCell="A77" sqref="A77"/>
    </sheetView>
  </sheetViews>
  <sheetFormatPr defaultColWidth="16.7109375" defaultRowHeight="16.5" customHeight="1" x14ac:dyDescent="0.3"/>
  <cols>
    <col min="1" max="5" width="16.7109375" style="1"/>
    <col min="6" max="6" width="1.140625" style="1" customWidth="1"/>
    <col min="7" max="16384" width="16.7109375" style="1"/>
  </cols>
  <sheetData>
    <row r="1" spans="1:11" ht="16.5" customHeight="1" x14ac:dyDescent="0.3">
      <c r="A1" s="168" t="str">
        <f>'Table of Contents'!C42</f>
        <v>Table 2.22</v>
      </c>
      <c r="B1" s="168"/>
      <c r="C1" s="6"/>
      <c r="D1" s="6"/>
      <c r="E1" s="6"/>
      <c r="G1" s="6"/>
      <c r="H1" s="6"/>
      <c r="I1" s="6"/>
      <c r="J1" s="6"/>
      <c r="K1" s="6"/>
    </row>
    <row r="2" spans="1:11" ht="16.5" customHeight="1" x14ac:dyDescent="0.3">
      <c r="A2" s="4" t="str">
        <f>"AIF: "&amp;'Table of Contents'!A42&amp;", "&amp;'Table of Contents'!A3</f>
        <v>AIF: Total Sales of ETFs and Funds of Funds, 2017:Q2</v>
      </c>
      <c r="C2" s="6"/>
      <c r="D2" s="6"/>
      <c r="E2" s="6"/>
      <c r="G2" s="6"/>
      <c r="H2" s="6"/>
      <c r="I2" s="6"/>
      <c r="J2" s="6"/>
      <c r="K2" s="6"/>
    </row>
    <row r="3" spans="1:11" ht="16.5" customHeight="1" x14ac:dyDescent="0.3">
      <c r="A3" s="2" t="s">
        <v>82</v>
      </c>
      <c r="C3" s="6"/>
      <c r="D3" s="6"/>
      <c r="E3" s="6"/>
      <c r="G3" s="6"/>
      <c r="H3" s="6"/>
      <c r="I3" s="6"/>
      <c r="J3" s="6"/>
      <c r="K3" s="6"/>
    </row>
    <row r="4" spans="1:11" ht="16.5" customHeight="1" x14ac:dyDescent="0.3">
      <c r="A4" s="2"/>
      <c r="C4" s="6"/>
      <c r="D4" s="6"/>
      <c r="E4" s="6"/>
      <c r="G4" s="6"/>
      <c r="H4" s="6"/>
      <c r="I4" s="6"/>
      <c r="J4" s="6"/>
      <c r="K4" s="6"/>
    </row>
    <row r="5" spans="1:11" ht="16.5" customHeight="1" x14ac:dyDescent="0.3">
      <c r="A5" s="39"/>
      <c r="B5" s="39"/>
      <c r="C5" s="39"/>
      <c r="D5" s="39"/>
      <c r="E5" s="39"/>
      <c r="G5" s="39"/>
      <c r="H5" s="39"/>
      <c r="I5" s="39"/>
      <c r="J5" s="39"/>
      <c r="K5" s="39"/>
    </row>
    <row r="6" spans="1:11" ht="16.5" customHeight="1" x14ac:dyDescent="0.3">
      <c r="A6" s="39"/>
      <c r="B6" s="51" t="s">
        <v>173</v>
      </c>
      <c r="C6" s="51"/>
      <c r="D6" s="51"/>
      <c r="E6" s="51"/>
      <c r="F6" s="38"/>
      <c r="G6" s="51" t="s">
        <v>174</v>
      </c>
      <c r="H6" s="51"/>
      <c r="I6" s="51"/>
      <c r="J6" s="51"/>
      <c r="K6" s="51"/>
    </row>
    <row r="7" spans="1:11" ht="16.5" customHeight="1" x14ac:dyDescent="0.3">
      <c r="A7" s="39"/>
      <c r="B7" s="52" t="s">
        <v>80</v>
      </c>
      <c r="C7" s="49" t="s">
        <v>83</v>
      </c>
      <c r="D7" s="49" t="s">
        <v>84</v>
      </c>
      <c r="E7" s="49" t="s">
        <v>85</v>
      </c>
      <c r="F7" s="53"/>
      <c r="G7" s="52" t="s">
        <v>80</v>
      </c>
      <c r="H7" s="49" t="s">
        <v>83</v>
      </c>
      <c r="I7" s="49" t="s">
        <v>86</v>
      </c>
      <c r="J7" s="49" t="s">
        <v>87</v>
      </c>
      <c r="K7" s="49" t="s">
        <v>85</v>
      </c>
    </row>
    <row r="8" spans="1:11" ht="16.5" customHeight="1" x14ac:dyDescent="0.3">
      <c r="A8" s="46" t="s">
        <v>223</v>
      </c>
      <c r="B8" s="100">
        <v>0</v>
      </c>
      <c r="C8" s="94">
        <v>0</v>
      </c>
      <c r="D8" s="94">
        <v>0</v>
      </c>
      <c r="E8" s="100">
        <v>0</v>
      </c>
      <c r="F8" s="108"/>
      <c r="G8" s="100">
        <v>0</v>
      </c>
      <c r="H8" s="94">
        <v>0</v>
      </c>
      <c r="I8" s="94">
        <v>0</v>
      </c>
      <c r="J8" s="94">
        <v>0</v>
      </c>
      <c r="K8" s="100">
        <v>0</v>
      </c>
    </row>
    <row r="9" spans="1:11" s="50" customFormat="1" ht="16.5" customHeight="1" x14ac:dyDescent="0.3">
      <c r="A9" s="46" t="s">
        <v>224</v>
      </c>
      <c r="B9" s="6">
        <v>0</v>
      </c>
      <c r="C9" s="102">
        <v>0</v>
      </c>
      <c r="D9" s="102">
        <v>0</v>
      </c>
      <c r="E9" s="6">
        <v>0</v>
      </c>
      <c r="F9" s="108"/>
      <c r="G9" s="6">
        <v>0</v>
      </c>
      <c r="H9" s="102">
        <v>0</v>
      </c>
      <c r="I9" s="102">
        <v>0</v>
      </c>
      <c r="J9" s="102">
        <v>0</v>
      </c>
      <c r="K9" s="6">
        <v>0</v>
      </c>
    </row>
    <row r="10" spans="1:11" ht="16.5" customHeight="1" x14ac:dyDescent="0.3">
      <c r="A10" s="46" t="s">
        <v>225</v>
      </c>
      <c r="B10" s="100">
        <v>0</v>
      </c>
      <c r="C10" s="94">
        <v>0</v>
      </c>
      <c r="D10" s="94">
        <v>0</v>
      </c>
      <c r="E10" s="100">
        <v>0</v>
      </c>
      <c r="F10" s="108"/>
      <c r="G10" s="100">
        <v>0</v>
      </c>
      <c r="H10" s="94">
        <v>0</v>
      </c>
      <c r="I10" s="94">
        <v>0</v>
      </c>
      <c r="J10" s="94">
        <v>0</v>
      </c>
      <c r="K10" s="100">
        <v>0</v>
      </c>
    </row>
    <row r="11" spans="1:11" ht="16.5" customHeight="1" x14ac:dyDescent="0.3">
      <c r="A11" s="46" t="s">
        <v>226</v>
      </c>
      <c r="B11" s="6">
        <v>0</v>
      </c>
      <c r="C11" s="102">
        <v>0</v>
      </c>
      <c r="D11" s="102">
        <v>0</v>
      </c>
      <c r="E11" s="6">
        <v>0</v>
      </c>
      <c r="F11" s="108"/>
      <c r="G11" s="6">
        <v>0</v>
      </c>
      <c r="H11" s="102">
        <v>0</v>
      </c>
      <c r="I11" s="102">
        <v>0</v>
      </c>
      <c r="J11" s="102">
        <v>0</v>
      </c>
      <c r="K11" s="6">
        <v>0</v>
      </c>
    </row>
    <row r="12" spans="1:11" ht="16.5" customHeight="1" x14ac:dyDescent="0.3">
      <c r="A12" s="46" t="s">
        <v>227</v>
      </c>
      <c r="B12" s="100">
        <v>0</v>
      </c>
      <c r="C12" s="94">
        <v>0</v>
      </c>
      <c r="D12" s="94">
        <v>0</v>
      </c>
      <c r="E12" s="100">
        <v>0</v>
      </c>
      <c r="F12" s="108"/>
      <c r="G12" s="100">
        <v>0</v>
      </c>
      <c r="H12" s="94">
        <v>0</v>
      </c>
      <c r="I12" s="94">
        <v>0</v>
      </c>
      <c r="J12" s="94">
        <v>0</v>
      </c>
      <c r="K12" s="100">
        <v>0</v>
      </c>
    </row>
    <row r="13" spans="1:11" ht="16.5" customHeight="1" x14ac:dyDescent="0.3">
      <c r="A13" s="46" t="s">
        <v>228</v>
      </c>
      <c r="B13" s="6">
        <v>0</v>
      </c>
      <c r="C13" s="102">
        <v>0</v>
      </c>
      <c r="D13" s="102">
        <v>0</v>
      </c>
      <c r="E13" s="6">
        <v>0</v>
      </c>
      <c r="F13" s="108"/>
      <c r="G13" s="6">
        <v>0</v>
      </c>
      <c r="H13" s="102">
        <v>0</v>
      </c>
      <c r="I13" s="102">
        <v>0</v>
      </c>
      <c r="J13" s="102">
        <v>0</v>
      </c>
      <c r="K13" s="6">
        <v>0</v>
      </c>
    </row>
    <row r="14" spans="1:11" ht="16.5" customHeight="1" x14ac:dyDescent="0.3">
      <c r="A14" s="46" t="s">
        <v>229</v>
      </c>
      <c r="B14" s="100">
        <v>0</v>
      </c>
      <c r="C14" s="94">
        <v>0</v>
      </c>
      <c r="D14" s="94">
        <v>0</v>
      </c>
      <c r="E14" s="100">
        <v>0</v>
      </c>
      <c r="F14" s="108"/>
      <c r="G14" s="100">
        <v>32759.243999999999</v>
      </c>
      <c r="H14" s="94">
        <v>9235.5450000000001</v>
      </c>
      <c r="I14" s="94">
        <v>7924.3019999999997</v>
      </c>
      <c r="J14" s="94">
        <v>14937.634</v>
      </c>
      <c r="K14" s="100">
        <v>661.76300000000003</v>
      </c>
    </row>
    <row r="15" spans="1:11" ht="16.5" customHeight="1" x14ac:dyDescent="0.3">
      <c r="A15" s="46" t="s">
        <v>230</v>
      </c>
      <c r="B15" s="6">
        <v>0</v>
      </c>
      <c r="C15" s="102">
        <v>0</v>
      </c>
      <c r="D15" s="102">
        <v>0</v>
      </c>
      <c r="E15" s="6">
        <v>0</v>
      </c>
      <c r="F15" s="108"/>
      <c r="G15" s="6">
        <v>0</v>
      </c>
      <c r="H15" s="102">
        <v>0</v>
      </c>
      <c r="I15" s="102">
        <v>0</v>
      </c>
      <c r="J15" s="102">
        <v>0</v>
      </c>
      <c r="K15" s="6">
        <v>0</v>
      </c>
    </row>
    <row r="16" spans="1:11" ht="16.5" customHeight="1" x14ac:dyDescent="0.3">
      <c r="A16" s="46" t="s">
        <v>231</v>
      </c>
      <c r="B16" s="100">
        <v>0</v>
      </c>
      <c r="C16" s="94">
        <v>0</v>
      </c>
      <c r="D16" s="94">
        <v>0</v>
      </c>
      <c r="E16" s="100">
        <v>0</v>
      </c>
      <c r="F16" s="108"/>
      <c r="G16" s="100">
        <v>0</v>
      </c>
      <c r="H16" s="94">
        <v>0</v>
      </c>
      <c r="I16" s="94">
        <v>0</v>
      </c>
      <c r="J16" s="94">
        <v>0</v>
      </c>
      <c r="K16" s="100">
        <v>0</v>
      </c>
    </row>
    <row r="17" spans="1:11" ht="16.5" customHeight="1" x14ac:dyDescent="0.3">
      <c r="A17" s="46" t="s">
        <v>232</v>
      </c>
      <c r="B17" s="6">
        <v>0</v>
      </c>
      <c r="C17" s="102">
        <v>0</v>
      </c>
      <c r="D17" s="102">
        <v>0</v>
      </c>
      <c r="E17" s="6">
        <v>0</v>
      </c>
      <c r="F17" s="108"/>
      <c r="G17" s="6">
        <v>2083.4160000000002</v>
      </c>
      <c r="H17" s="102">
        <v>108.40300000000001</v>
      </c>
      <c r="I17" s="102">
        <v>0</v>
      </c>
      <c r="J17" s="102">
        <v>1727.4970000000001</v>
      </c>
      <c r="K17" s="6">
        <v>247.51599999999999</v>
      </c>
    </row>
    <row r="18" spans="1:11" ht="16.5" customHeight="1" x14ac:dyDescent="0.3">
      <c r="A18" s="46" t="s">
        <v>233</v>
      </c>
      <c r="B18" s="100">
        <v>0</v>
      </c>
      <c r="C18" s="94">
        <v>0</v>
      </c>
      <c r="D18" s="94">
        <v>0</v>
      </c>
      <c r="E18" s="100">
        <v>0</v>
      </c>
      <c r="F18" s="108"/>
      <c r="G18" s="100">
        <v>0</v>
      </c>
      <c r="H18" s="94">
        <v>0</v>
      </c>
      <c r="I18" s="94">
        <v>0</v>
      </c>
      <c r="J18" s="94">
        <v>0</v>
      </c>
      <c r="K18" s="100">
        <v>0</v>
      </c>
    </row>
    <row r="19" spans="1:11" ht="16.5" customHeight="1" x14ac:dyDescent="0.3">
      <c r="A19" s="46" t="s">
        <v>234</v>
      </c>
      <c r="B19" s="6">
        <v>0</v>
      </c>
      <c r="C19" s="102">
        <v>0</v>
      </c>
      <c r="D19" s="102">
        <v>0</v>
      </c>
      <c r="E19" s="6">
        <v>0</v>
      </c>
      <c r="F19" s="108"/>
      <c r="G19" s="6">
        <v>0</v>
      </c>
      <c r="H19" s="102">
        <v>0</v>
      </c>
      <c r="I19" s="102">
        <v>0</v>
      </c>
      <c r="J19" s="102">
        <v>0</v>
      </c>
      <c r="K19" s="6">
        <v>0</v>
      </c>
    </row>
    <row r="20" spans="1:11" ht="16.5" customHeight="1" x14ac:dyDescent="0.3">
      <c r="A20" s="46" t="s">
        <v>235</v>
      </c>
      <c r="B20" s="100">
        <v>0</v>
      </c>
      <c r="C20" s="94">
        <v>0</v>
      </c>
      <c r="D20" s="94">
        <v>0</v>
      </c>
      <c r="E20" s="100">
        <v>0</v>
      </c>
      <c r="F20" s="108"/>
      <c r="G20" s="100">
        <v>0</v>
      </c>
      <c r="H20" s="94">
        <v>0</v>
      </c>
      <c r="I20" s="94">
        <v>0</v>
      </c>
      <c r="J20" s="94">
        <v>0</v>
      </c>
      <c r="K20" s="100">
        <v>0</v>
      </c>
    </row>
    <row r="21" spans="1:11" ht="16.5" customHeight="1" x14ac:dyDescent="0.3">
      <c r="A21" s="46" t="s">
        <v>236</v>
      </c>
      <c r="B21" s="6">
        <v>0</v>
      </c>
      <c r="C21" s="102">
        <v>0</v>
      </c>
      <c r="D21" s="102">
        <v>0</v>
      </c>
      <c r="E21" s="6">
        <v>0</v>
      </c>
      <c r="F21" s="108"/>
      <c r="G21" s="6">
        <v>24.74</v>
      </c>
      <c r="H21" s="102">
        <v>0</v>
      </c>
      <c r="I21" s="102">
        <v>0</v>
      </c>
      <c r="J21" s="102">
        <v>5.33</v>
      </c>
      <c r="K21" s="6">
        <v>19.41</v>
      </c>
    </row>
    <row r="22" spans="1:11" ht="16.5" customHeight="1" x14ac:dyDescent="0.3">
      <c r="A22" s="46" t="s">
        <v>237</v>
      </c>
      <c r="B22" s="100">
        <v>0</v>
      </c>
      <c r="C22" s="94">
        <v>0</v>
      </c>
      <c r="D22" s="94">
        <v>0</v>
      </c>
      <c r="E22" s="100">
        <v>0</v>
      </c>
      <c r="F22" s="108"/>
      <c r="G22" s="100">
        <v>34.78</v>
      </c>
      <c r="H22" s="94">
        <v>0</v>
      </c>
      <c r="I22" s="94">
        <v>0</v>
      </c>
      <c r="J22" s="94">
        <v>0</v>
      </c>
      <c r="K22" s="100">
        <v>34.78</v>
      </c>
    </row>
    <row r="23" spans="1:11" ht="16.5" customHeight="1" x14ac:dyDescent="0.3">
      <c r="A23" s="46" t="s">
        <v>238</v>
      </c>
      <c r="B23" s="6">
        <v>0</v>
      </c>
      <c r="C23" s="102">
        <v>0</v>
      </c>
      <c r="D23" s="102">
        <v>0</v>
      </c>
      <c r="E23" s="6">
        <v>0</v>
      </c>
      <c r="F23" s="108"/>
      <c r="G23" s="6">
        <v>6770</v>
      </c>
      <c r="H23" s="102">
        <v>0</v>
      </c>
      <c r="I23" s="102">
        <v>0</v>
      </c>
      <c r="J23" s="102">
        <v>0</v>
      </c>
      <c r="K23" s="6">
        <v>0</v>
      </c>
    </row>
    <row r="24" spans="1:11" ht="16.5" customHeight="1" x14ac:dyDescent="0.3">
      <c r="A24" s="46" t="s">
        <v>239</v>
      </c>
      <c r="B24" s="100">
        <v>0</v>
      </c>
      <c r="C24" s="94">
        <v>0</v>
      </c>
      <c r="D24" s="94">
        <v>0</v>
      </c>
      <c r="E24" s="100">
        <v>0</v>
      </c>
      <c r="F24" s="108"/>
      <c r="G24" s="100">
        <v>98.337000000000003</v>
      </c>
      <c r="H24" s="94">
        <v>4.5449999999999999</v>
      </c>
      <c r="I24" s="94">
        <v>0</v>
      </c>
      <c r="J24" s="94">
        <v>0</v>
      </c>
      <c r="K24" s="100">
        <v>93.792000000000002</v>
      </c>
    </row>
    <row r="25" spans="1:11" ht="16.5" customHeight="1" x14ac:dyDescent="0.3">
      <c r="A25" s="46" t="s">
        <v>240</v>
      </c>
      <c r="B25" s="6">
        <v>8</v>
      </c>
      <c r="C25" s="102">
        <v>0</v>
      </c>
      <c r="D25" s="102">
        <v>0</v>
      </c>
      <c r="E25" s="6">
        <v>0</v>
      </c>
      <c r="F25" s="108"/>
      <c r="G25" s="6">
        <v>4264</v>
      </c>
      <c r="H25" s="102">
        <v>0</v>
      </c>
      <c r="I25" s="102">
        <v>0</v>
      </c>
      <c r="J25" s="102">
        <v>0</v>
      </c>
      <c r="K25" s="6">
        <v>0</v>
      </c>
    </row>
    <row r="26" spans="1:11" ht="16.5" customHeight="1" x14ac:dyDescent="0.3">
      <c r="A26" s="46" t="s">
        <v>241</v>
      </c>
      <c r="B26" s="100">
        <v>0</v>
      </c>
      <c r="C26" s="94">
        <v>0</v>
      </c>
      <c r="D26" s="94">
        <v>0</v>
      </c>
      <c r="E26" s="100">
        <v>0</v>
      </c>
      <c r="F26" s="108"/>
      <c r="G26" s="100">
        <v>0</v>
      </c>
      <c r="H26" s="94">
        <v>0</v>
      </c>
      <c r="I26" s="94">
        <v>0</v>
      </c>
      <c r="J26" s="94">
        <v>0</v>
      </c>
      <c r="K26" s="100">
        <v>0</v>
      </c>
    </row>
    <row r="27" spans="1:11" ht="16.5" customHeight="1" x14ac:dyDescent="0.3">
      <c r="A27" s="46" t="s">
        <v>242</v>
      </c>
      <c r="B27" s="6">
        <v>0</v>
      </c>
      <c r="C27" s="102">
        <v>0</v>
      </c>
      <c r="D27" s="102">
        <v>0</v>
      </c>
      <c r="E27" s="6">
        <v>0</v>
      </c>
      <c r="F27" s="108"/>
      <c r="G27" s="6">
        <v>1108.502</v>
      </c>
      <c r="H27" s="102">
        <v>502.45100000000002</v>
      </c>
      <c r="I27" s="102">
        <v>278.93</v>
      </c>
      <c r="J27" s="102">
        <v>263.88200000000001</v>
      </c>
      <c r="K27" s="6">
        <v>63.238999999999997</v>
      </c>
    </row>
    <row r="28" spans="1:11" ht="16.5" customHeight="1" x14ac:dyDescent="0.3">
      <c r="A28" s="46" t="s">
        <v>243</v>
      </c>
      <c r="B28" s="100">
        <v>0</v>
      </c>
      <c r="C28" s="94">
        <v>0</v>
      </c>
      <c r="D28" s="94">
        <v>0</v>
      </c>
      <c r="E28" s="100">
        <v>0</v>
      </c>
      <c r="F28" s="108"/>
      <c r="G28" s="100">
        <v>71.561810695000005</v>
      </c>
      <c r="H28" s="94">
        <v>0</v>
      </c>
      <c r="I28" s="94">
        <v>5.1475571999999996</v>
      </c>
      <c r="J28" s="94">
        <v>0.94888172999999998</v>
      </c>
      <c r="K28" s="100">
        <v>65.465371765</v>
      </c>
    </row>
    <row r="29" spans="1:11" ht="16.5" customHeight="1" x14ac:dyDescent="0.3">
      <c r="A29" s="46" t="s">
        <v>244</v>
      </c>
      <c r="B29" s="6">
        <v>0</v>
      </c>
      <c r="C29" s="102">
        <v>0</v>
      </c>
      <c r="D29" s="102">
        <v>0</v>
      </c>
      <c r="E29" s="6">
        <v>0</v>
      </c>
      <c r="F29" s="108"/>
      <c r="G29" s="6">
        <v>0</v>
      </c>
      <c r="H29" s="102">
        <v>0</v>
      </c>
      <c r="I29" s="102">
        <v>0</v>
      </c>
      <c r="J29" s="102">
        <v>0</v>
      </c>
      <c r="K29" s="6">
        <v>0</v>
      </c>
    </row>
    <row r="30" spans="1:11" ht="16.5" customHeight="1" x14ac:dyDescent="0.3">
      <c r="A30" s="46" t="s">
        <v>245</v>
      </c>
      <c r="B30" s="100">
        <v>0</v>
      </c>
      <c r="C30" s="94">
        <v>0</v>
      </c>
      <c r="D30" s="94">
        <v>0</v>
      </c>
      <c r="E30" s="100">
        <v>0</v>
      </c>
      <c r="F30" s="108"/>
      <c r="G30" s="100">
        <v>0</v>
      </c>
      <c r="H30" s="94">
        <v>0</v>
      </c>
      <c r="I30" s="94">
        <v>0</v>
      </c>
      <c r="J30" s="94">
        <v>0</v>
      </c>
      <c r="K30" s="100">
        <v>0</v>
      </c>
    </row>
    <row r="31" spans="1:11" ht="16.5" customHeight="1" x14ac:dyDescent="0.3">
      <c r="A31" s="46" t="s">
        <v>246</v>
      </c>
      <c r="B31" s="6">
        <v>0</v>
      </c>
      <c r="C31" s="102">
        <v>0</v>
      </c>
      <c r="D31" s="102">
        <v>0</v>
      </c>
      <c r="E31" s="6">
        <v>0</v>
      </c>
      <c r="F31" s="108"/>
      <c r="G31" s="6">
        <v>0</v>
      </c>
      <c r="H31" s="102">
        <v>0</v>
      </c>
      <c r="I31" s="102">
        <v>0</v>
      </c>
      <c r="J31" s="102">
        <v>0</v>
      </c>
      <c r="K31" s="6">
        <v>0</v>
      </c>
    </row>
    <row r="32" spans="1:11" ht="16.5" customHeight="1" x14ac:dyDescent="0.3">
      <c r="A32" s="46" t="s">
        <v>247</v>
      </c>
      <c r="B32" s="100">
        <v>0</v>
      </c>
      <c r="C32" s="94">
        <v>0</v>
      </c>
      <c r="D32" s="94">
        <v>0</v>
      </c>
      <c r="E32" s="100">
        <v>0</v>
      </c>
      <c r="F32" s="108"/>
      <c r="G32" s="100">
        <v>0</v>
      </c>
      <c r="H32" s="94">
        <v>0</v>
      </c>
      <c r="I32" s="94">
        <v>0</v>
      </c>
      <c r="J32" s="94">
        <v>0</v>
      </c>
      <c r="K32" s="100">
        <v>0</v>
      </c>
    </row>
    <row r="33" spans="1:11" ht="16.5" customHeight="1" x14ac:dyDescent="0.3">
      <c r="A33" s="46" t="s">
        <v>248</v>
      </c>
      <c r="B33" s="6">
        <v>265</v>
      </c>
      <c r="C33" s="102">
        <v>265</v>
      </c>
      <c r="D33" s="102">
        <v>0</v>
      </c>
      <c r="E33" s="6">
        <v>0</v>
      </c>
      <c r="F33" s="108"/>
      <c r="G33" s="6">
        <v>3490</v>
      </c>
      <c r="H33" s="102">
        <v>839</v>
      </c>
      <c r="I33" s="102">
        <v>94</v>
      </c>
      <c r="J33" s="102">
        <v>2446</v>
      </c>
      <c r="K33" s="6">
        <v>111</v>
      </c>
    </row>
    <row r="34" spans="1:11" ht="16.5" customHeight="1" x14ac:dyDescent="0.3">
      <c r="A34" s="46" t="s">
        <v>249</v>
      </c>
      <c r="B34" s="100">
        <v>155.145998124931</v>
      </c>
      <c r="C34" s="94">
        <v>0</v>
      </c>
      <c r="D34" s="94">
        <v>0</v>
      </c>
      <c r="E34" s="100">
        <v>155.145998124931</v>
      </c>
      <c r="F34" s="108"/>
      <c r="G34" s="100">
        <v>593.84907292243099</v>
      </c>
      <c r="H34" s="94">
        <v>0</v>
      </c>
      <c r="I34" s="94">
        <v>0</v>
      </c>
      <c r="J34" s="94">
        <v>0</v>
      </c>
      <c r="K34" s="100">
        <v>593.84907292243099</v>
      </c>
    </row>
    <row r="35" spans="1:11" ht="16.5" customHeight="1" x14ac:dyDescent="0.3">
      <c r="A35" s="46" t="s">
        <v>250</v>
      </c>
      <c r="B35" s="6">
        <v>0</v>
      </c>
      <c r="C35" s="102">
        <v>0</v>
      </c>
      <c r="D35" s="102">
        <v>0</v>
      </c>
      <c r="E35" s="6">
        <v>0</v>
      </c>
      <c r="F35" s="108"/>
      <c r="G35" s="6">
        <v>0</v>
      </c>
      <c r="H35" s="102">
        <v>0</v>
      </c>
      <c r="I35" s="102">
        <v>0</v>
      </c>
      <c r="J35" s="102">
        <v>0</v>
      </c>
      <c r="K35" s="6">
        <v>0</v>
      </c>
    </row>
    <row r="36" spans="1:11" ht="16.5" customHeight="1" x14ac:dyDescent="0.3">
      <c r="A36" s="46" t="s">
        <v>251</v>
      </c>
      <c r="B36" s="100">
        <v>0</v>
      </c>
      <c r="C36" s="94">
        <v>0</v>
      </c>
      <c r="D36" s="94">
        <v>0</v>
      </c>
      <c r="E36" s="100">
        <v>0</v>
      </c>
      <c r="F36" s="108"/>
      <c r="G36" s="100">
        <v>5638.9105</v>
      </c>
      <c r="H36" s="94">
        <v>466.93770000000001</v>
      </c>
      <c r="I36" s="94">
        <v>66.838999999999999</v>
      </c>
      <c r="J36" s="94">
        <v>3692.8607000000002</v>
      </c>
      <c r="K36" s="100">
        <v>1412.2731000000001</v>
      </c>
    </row>
    <row r="37" spans="1:11" ht="16.5" customHeight="1" x14ac:dyDescent="0.3">
      <c r="A37" s="39"/>
      <c r="B37" s="39"/>
      <c r="C37" s="39"/>
      <c r="D37" s="39"/>
      <c r="E37" s="39"/>
      <c r="G37" s="39"/>
      <c r="H37" s="39"/>
      <c r="I37" s="39"/>
      <c r="J37" s="39"/>
      <c r="K37" s="39"/>
    </row>
    <row r="38" spans="1:11" ht="16.5" customHeight="1" x14ac:dyDescent="0.3">
      <c r="A38" s="6"/>
      <c r="B38" s="6"/>
      <c r="C38" s="6"/>
      <c r="D38" s="6"/>
      <c r="E38" s="6"/>
      <c r="G38" s="6"/>
      <c r="H38" s="6"/>
      <c r="I38" s="6"/>
      <c r="J38" s="6"/>
      <c r="K38" s="6"/>
    </row>
    <row r="39" spans="1:11" ht="16.5" customHeight="1" x14ac:dyDescent="0.3">
      <c r="A39" s="6"/>
      <c r="B39" s="6"/>
      <c r="C39" s="6"/>
      <c r="D39" s="6"/>
      <c r="E39" s="6"/>
      <c r="G39" s="6"/>
      <c r="H39" s="6"/>
      <c r="I39" s="6"/>
      <c r="J39" s="6"/>
      <c r="K39" s="6"/>
    </row>
  </sheetData>
  <sheetProtection algorithmName="SHA-512" hashValue="QxZIJ75vy5uTewzka/kknScS50yzZ9KewsEzU2sSMzIq5WiIV2vstaKOjPDGc6VLWEZfn3IIukMZA1daGvOByw==" saltValue="nsRYZReEP7zfWovZVFD6MQ==" spinCount="100000" sheet="1" objects="1" scenarios="1"/>
  <mergeCells count="1">
    <mergeCell ref="A1:B1"/>
  </mergeCells>
  <conditionalFormatting sqref="B8:K36">
    <cfRule type="cellIs" dxfId="33" priority="3" operator="between">
      <formula>0</formula>
      <formula>0.1</formula>
    </cfRule>
    <cfRule type="cellIs" dxfId="32" priority="4" operator="lessThan">
      <formula>0</formula>
    </cfRule>
    <cfRule type="cellIs" dxfId="31" priority="5" operator="greaterThanOrEqual">
      <formula>0.1</formula>
    </cfRule>
  </conditionalFormatting>
  <conditionalFormatting sqref="A1:XFD7 A37:XFD1048576 B8:XFD36">
    <cfRule type="cellIs" dxfId="30" priority="2" operator="between">
      <formula>-0.1</formula>
      <formula>0</formula>
    </cfRule>
  </conditionalFormatting>
  <conditionalFormatting sqref="A8:A36">
    <cfRule type="cellIs" dxfId="29" priority="1" operator="between">
      <formula>-0.1</formula>
      <formula>0</formula>
    </cfRule>
  </conditionalFormatting>
  <pageMargins left="0.7" right="0.7" top="0.75" bottom="0.75" header="0.3" footer="0.3"/>
  <pageSetup paperSize="9" scale="77" orientation="landscape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0">
    <pageSetUpPr fitToPage="1"/>
  </sheetPr>
  <dimension ref="A1:K39"/>
  <sheetViews>
    <sheetView showGridLines="0" showZeros="0" zoomScale="85" zoomScaleNormal="85" workbookViewId="0">
      <selection activeCell="A77" sqref="A77"/>
    </sheetView>
  </sheetViews>
  <sheetFormatPr defaultColWidth="16.7109375" defaultRowHeight="16.5" customHeight="1" x14ac:dyDescent="0.3"/>
  <cols>
    <col min="1" max="1" width="16.7109375" style="1"/>
    <col min="2" max="2" width="18" style="1" customWidth="1"/>
    <col min="3" max="16384" width="16.7109375" style="1"/>
  </cols>
  <sheetData>
    <row r="1" spans="1:11" ht="16.5" customHeight="1" x14ac:dyDescent="0.3">
      <c r="A1" s="168" t="str">
        <f>'Table of Contents'!C43</f>
        <v>Table 2.23</v>
      </c>
      <c r="B1" s="168"/>
      <c r="C1" s="6"/>
      <c r="D1" s="6"/>
      <c r="E1" s="6"/>
      <c r="F1" s="6"/>
      <c r="G1" s="6"/>
      <c r="H1" s="6"/>
      <c r="I1" s="6"/>
      <c r="J1" s="6"/>
    </row>
    <row r="2" spans="1:11" ht="16.5" customHeight="1" x14ac:dyDescent="0.3">
      <c r="A2" s="4" t="str">
        <f>"AIF: "&amp;'Table of Contents'!A43&amp;", "&amp;'Table of Contents'!A3</f>
        <v>AIF: Total Sales of Institutional Funds, 2017:Q2</v>
      </c>
      <c r="C2" s="6"/>
      <c r="D2" s="6"/>
      <c r="E2" s="6"/>
      <c r="F2" s="6"/>
      <c r="G2" s="6"/>
      <c r="H2" s="6"/>
      <c r="I2" s="6"/>
      <c r="J2" s="6"/>
    </row>
    <row r="3" spans="1:11" ht="16.5" customHeight="1" x14ac:dyDescent="0.3">
      <c r="A3" s="2" t="s">
        <v>82</v>
      </c>
      <c r="C3" s="6"/>
      <c r="D3" s="6"/>
      <c r="E3" s="6"/>
      <c r="F3" s="6"/>
      <c r="G3" s="6"/>
      <c r="H3" s="6"/>
      <c r="I3" s="6"/>
      <c r="J3" s="6"/>
    </row>
    <row r="4" spans="1:11" ht="16.5" customHeight="1" x14ac:dyDescent="0.3">
      <c r="A4" s="2"/>
      <c r="C4" s="6"/>
      <c r="D4" s="6"/>
      <c r="E4" s="6"/>
      <c r="F4" s="6"/>
      <c r="G4" s="6"/>
      <c r="H4" s="6"/>
      <c r="I4" s="6"/>
      <c r="J4" s="6"/>
    </row>
    <row r="5" spans="1:11" ht="16.5" customHeight="1" x14ac:dyDescent="0.3">
      <c r="A5" s="39"/>
      <c r="B5" s="39"/>
      <c r="C5" s="39"/>
      <c r="D5" s="39"/>
      <c r="E5" s="39"/>
      <c r="F5" s="39"/>
      <c r="G5" s="39"/>
      <c r="H5" s="39"/>
      <c r="I5" s="39"/>
      <c r="J5" s="39"/>
    </row>
    <row r="6" spans="1:11" ht="16.5" customHeight="1" x14ac:dyDescent="0.3">
      <c r="B6" s="51" t="s">
        <v>193</v>
      </c>
      <c r="C6" s="51"/>
      <c r="D6" s="51"/>
      <c r="E6" s="51"/>
      <c r="F6" s="51"/>
      <c r="G6" s="51"/>
      <c r="H6" s="51"/>
      <c r="I6" s="51"/>
      <c r="J6" s="51"/>
      <c r="K6" s="51"/>
    </row>
    <row r="7" spans="1:11" ht="16.5" customHeight="1" x14ac:dyDescent="0.3">
      <c r="A7" s="39"/>
      <c r="B7" s="52" t="s">
        <v>80</v>
      </c>
      <c r="C7" s="49" t="s">
        <v>83</v>
      </c>
      <c r="D7" s="49" t="s">
        <v>86</v>
      </c>
      <c r="E7" s="49" t="s">
        <v>87</v>
      </c>
      <c r="F7" s="49" t="s">
        <v>142</v>
      </c>
      <c r="G7" s="49" t="s">
        <v>144</v>
      </c>
      <c r="H7" s="49" t="s">
        <v>145</v>
      </c>
      <c r="I7" s="49" t="s">
        <v>93</v>
      </c>
      <c r="J7" s="49" t="s">
        <v>94</v>
      </c>
      <c r="K7" s="49" t="s">
        <v>85</v>
      </c>
    </row>
    <row r="8" spans="1:11" ht="16.5" customHeight="1" x14ac:dyDescent="0.3">
      <c r="A8" s="46" t="s">
        <v>223</v>
      </c>
      <c r="B8" s="100">
        <v>0</v>
      </c>
      <c r="C8" s="94">
        <v>0</v>
      </c>
      <c r="D8" s="94">
        <v>0</v>
      </c>
      <c r="E8" s="94">
        <v>0</v>
      </c>
      <c r="F8" s="94">
        <v>0</v>
      </c>
      <c r="G8" s="94">
        <v>0</v>
      </c>
      <c r="H8" s="94">
        <v>0</v>
      </c>
      <c r="I8" s="94">
        <v>0</v>
      </c>
      <c r="J8" s="94">
        <v>0</v>
      </c>
      <c r="K8" s="94">
        <v>0</v>
      </c>
    </row>
    <row r="9" spans="1:11" s="50" customFormat="1" ht="16.5" customHeight="1" x14ac:dyDescent="0.3">
      <c r="A9" s="46" t="s">
        <v>224</v>
      </c>
      <c r="B9" s="6">
        <v>0</v>
      </c>
      <c r="C9" s="102">
        <v>0</v>
      </c>
      <c r="D9" s="102">
        <v>0</v>
      </c>
      <c r="E9" s="102">
        <v>0</v>
      </c>
      <c r="F9" s="102">
        <v>0</v>
      </c>
      <c r="G9" s="102">
        <v>0</v>
      </c>
      <c r="H9" s="102">
        <v>0</v>
      </c>
      <c r="I9" s="102">
        <v>0</v>
      </c>
      <c r="J9" s="102">
        <v>0</v>
      </c>
      <c r="K9" s="102">
        <v>0</v>
      </c>
    </row>
    <row r="10" spans="1:11" ht="16.5" customHeight="1" x14ac:dyDescent="0.3">
      <c r="A10" s="46" t="s">
        <v>225</v>
      </c>
      <c r="B10" s="100">
        <v>0</v>
      </c>
      <c r="C10" s="94">
        <v>0</v>
      </c>
      <c r="D10" s="94">
        <v>0</v>
      </c>
      <c r="E10" s="94">
        <v>0</v>
      </c>
      <c r="F10" s="94">
        <v>0</v>
      </c>
      <c r="G10" s="94">
        <v>0</v>
      </c>
      <c r="H10" s="94">
        <v>0</v>
      </c>
      <c r="I10" s="94">
        <v>0</v>
      </c>
      <c r="J10" s="94">
        <v>0</v>
      </c>
      <c r="K10" s="94">
        <v>0</v>
      </c>
    </row>
    <row r="11" spans="1:11" ht="16.5" customHeight="1" x14ac:dyDescent="0.3">
      <c r="A11" s="46" t="s">
        <v>226</v>
      </c>
      <c r="B11" s="6">
        <v>0</v>
      </c>
      <c r="C11" s="102">
        <v>0</v>
      </c>
      <c r="D11" s="102">
        <v>0</v>
      </c>
      <c r="E11" s="102">
        <v>0</v>
      </c>
      <c r="F11" s="102">
        <v>0</v>
      </c>
      <c r="G11" s="102">
        <v>0</v>
      </c>
      <c r="H11" s="102">
        <v>0</v>
      </c>
      <c r="I11" s="102">
        <v>0</v>
      </c>
      <c r="J11" s="102">
        <v>0</v>
      </c>
      <c r="K11" s="102">
        <v>0</v>
      </c>
    </row>
    <row r="12" spans="1:11" ht="16.5" customHeight="1" x14ac:dyDescent="0.3">
      <c r="A12" s="46" t="s">
        <v>227</v>
      </c>
      <c r="B12" s="100">
        <v>0</v>
      </c>
      <c r="C12" s="94">
        <v>0</v>
      </c>
      <c r="D12" s="94">
        <v>0</v>
      </c>
      <c r="E12" s="94">
        <v>0</v>
      </c>
      <c r="F12" s="94">
        <v>0</v>
      </c>
      <c r="G12" s="94">
        <v>0</v>
      </c>
      <c r="H12" s="94">
        <v>0</v>
      </c>
      <c r="I12" s="94">
        <v>0</v>
      </c>
      <c r="J12" s="94">
        <v>0</v>
      </c>
      <c r="K12" s="94">
        <v>0</v>
      </c>
    </row>
    <row r="13" spans="1:11" ht="16.5" customHeight="1" x14ac:dyDescent="0.3">
      <c r="A13" s="46" t="s">
        <v>228</v>
      </c>
      <c r="B13" s="6">
        <v>0</v>
      </c>
      <c r="C13" s="102">
        <v>0</v>
      </c>
      <c r="D13" s="102">
        <v>0</v>
      </c>
      <c r="E13" s="102">
        <v>0</v>
      </c>
      <c r="F13" s="102">
        <v>0</v>
      </c>
      <c r="G13" s="102">
        <v>0</v>
      </c>
      <c r="H13" s="102">
        <v>0</v>
      </c>
      <c r="I13" s="102">
        <v>0</v>
      </c>
      <c r="J13" s="102">
        <v>0</v>
      </c>
      <c r="K13" s="102">
        <v>0</v>
      </c>
    </row>
    <row r="14" spans="1:11" ht="16.5" customHeight="1" x14ac:dyDescent="0.3">
      <c r="A14" s="46" t="s">
        <v>229</v>
      </c>
      <c r="B14" s="100">
        <v>34247.949800000002</v>
      </c>
      <c r="C14" s="94">
        <v>18084.344799999999</v>
      </c>
      <c r="D14" s="94">
        <v>11899.182000000001</v>
      </c>
      <c r="E14" s="94">
        <v>3939.558</v>
      </c>
      <c r="F14" s="94">
        <v>1.617</v>
      </c>
      <c r="G14" s="94">
        <v>0</v>
      </c>
      <c r="H14" s="94">
        <v>0</v>
      </c>
      <c r="I14" s="94">
        <v>173.24799999999999</v>
      </c>
      <c r="J14" s="94">
        <v>0</v>
      </c>
      <c r="K14" s="94">
        <v>150</v>
      </c>
    </row>
    <row r="15" spans="1:11" ht="16.5" customHeight="1" x14ac:dyDescent="0.3">
      <c r="A15" s="46" t="s">
        <v>230</v>
      </c>
      <c r="B15" s="6">
        <v>0</v>
      </c>
      <c r="C15" s="102">
        <v>0</v>
      </c>
      <c r="D15" s="102">
        <v>0</v>
      </c>
      <c r="E15" s="102">
        <v>0</v>
      </c>
      <c r="F15" s="102">
        <v>0</v>
      </c>
      <c r="G15" s="102">
        <v>0</v>
      </c>
      <c r="H15" s="102">
        <v>0</v>
      </c>
      <c r="I15" s="102">
        <v>0</v>
      </c>
      <c r="J15" s="102">
        <v>0</v>
      </c>
      <c r="K15" s="102">
        <v>0</v>
      </c>
    </row>
    <row r="16" spans="1:11" ht="16.5" customHeight="1" x14ac:dyDescent="0.3">
      <c r="A16" s="46" t="s">
        <v>231</v>
      </c>
      <c r="B16" s="100">
        <v>0</v>
      </c>
      <c r="C16" s="94">
        <v>0</v>
      </c>
      <c r="D16" s="94">
        <v>0</v>
      </c>
      <c r="E16" s="94">
        <v>0</v>
      </c>
      <c r="F16" s="94">
        <v>0</v>
      </c>
      <c r="G16" s="94">
        <v>0</v>
      </c>
      <c r="H16" s="94">
        <v>0</v>
      </c>
      <c r="I16" s="94">
        <v>0</v>
      </c>
      <c r="J16" s="94">
        <v>0</v>
      </c>
      <c r="K16" s="94">
        <v>0</v>
      </c>
    </row>
    <row r="17" spans="1:11" ht="16.5" customHeight="1" x14ac:dyDescent="0.3">
      <c r="A17" s="46" t="s">
        <v>232</v>
      </c>
      <c r="B17" s="6">
        <v>47195.156999999999</v>
      </c>
      <c r="C17" s="102">
        <v>3407.0889999999999</v>
      </c>
      <c r="D17" s="102">
        <v>11975.561</v>
      </c>
      <c r="E17" s="102">
        <v>23515.804</v>
      </c>
      <c r="F17" s="102">
        <v>9.0999999999999998E-2</v>
      </c>
      <c r="G17" s="102">
        <v>2470.7600000000002</v>
      </c>
      <c r="H17" s="102">
        <v>0</v>
      </c>
      <c r="I17" s="102">
        <v>0</v>
      </c>
      <c r="J17" s="102">
        <v>42.523000000000003</v>
      </c>
      <c r="K17" s="102">
        <v>5783.3289999999997</v>
      </c>
    </row>
    <row r="18" spans="1:11" ht="16.5" customHeight="1" x14ac:dyDescent="0.3">
      <c r="A18" s="46" t="s">
        <v>233</v>
      </c>
      <c r="B18" s="100">
        <v>0</v>
      </c>
      <c r="C18" s="94">
        <v>0</v>
      </c>
      <c r="D18" s="94">
        <v>0</v>
      </c>
      <c r="E18" s="94">
        <v>0</v>
      </c>
      <c r="F18" s="94">
        <v>0</v>
      </c>
      <c r="G18" s="94">
        <v>0</v>
      </c>
      <c r="H18" s="94">
        <v>0</v>
      </c>
      <c r="I18" s="94">
        <v>0</v>
      </c>
      <c r="J18" s="94">
        <v>0</v>
      </c>
      <c r="K18" s="94">
        <v>0</v>
      </c>
    </row>
    <row r="19" spans="1:11" ht="16.5" customHeight="1" x14ac:dyDescent="0.3">
      <c r="A19" s="46" t="s">
        <v>234</v>
      </c>
      <c r="B19" s="6">
        <v>0</v>
      </c>
      <c r="C19" s="102">
        <v>0</v>
      </c>
      <c r="D19" s="102">
        <v>0</v>
      </c>
      <c r="E19" s="102">
        <v>0</v>
      </c>
      <c r="F19" s="102">
        <v>0</v>
      </c>
      <c r="G19" s="102">
        <v>0</v>
      </c>
      <c r="H19" s="102">
        <v>0</v>
      </c>
      <c r="I19" s="102">
        <v>0</v>
      </c>
      <c r="J19" s="102">
        <v>0</v>
      </c>
      <c r="K19" s="102">
        <v>0</v>
      </c>
    </row>
    <row r="20" spans="1:11" ht="16.5" customHeight="1" x14ac:dyDescent="0.3">
      <c r="A20" s="46" t="s">
        <v>235</v>
      </c>
      <c r="B20" s="100">
        <v>0</v>
      </c>
      <c r="C20" s="94">
        <v>0</v>
      </c>
      <c r="D20" s="94">
        <v>0</v>
      </c>
      <c r="E20" s="94">
        <v>0</v>
      </c>
      <c r="F20" s="94">
        <v>0</v>
      </c>
      <c r="G20" s="94">
        <v>0</v>
      </c>
      <c r="H20" s="94">
        <v>0</v>
      </c>
      <c r="I20" s="94">
        <v>0</v>
      </c>
      <c r="J20" s="94">
        <v>0</v>
      </c>
      <c r="K20" s="94">
        <v>0</v>
      </c>
    </row>
    <row r="21" spans="1:11" ht="16.5" customHeight="1" x14ac:dyDescent="0.3">
      <c r="A21" s="46" t="s">
        <v>236</v>
      </c>
      <c r="B21" s="6">
        <v>69.150000000000006</v>
      </c>
      <c r="C21" s="102">
        <v>0</v>
      </c>
      <c r="D21" s="102">
        <v>0</v>
      </c>
      <c r="E21" s="102">
        <v>0</v>
      </c>
      <c r="F21" s="102">
        <v>0</v>
      </c>
      <c r="G21" s="102">
        <v>0</v>
      </c>
      <c r="H21" s="102">
        <v>0</v>
      </c>
      <c r="I21" s="102">
        <v>0</v>
      </c>
      <c r="J21" s="102">
        <v>69.150000000000006</v>
      </c>
      <c r="K21" s="102">
        <v>0</v>
      </c>
    </row>
    <row r="22" spans="1:11" ht="16.5" customHeight="1" x14ac:dyDescent="0.3">
      <c r="A22" s="46" t="s">
        <v>237</v>
      </c>
      <c r="B22" s="100">
        <v>7.0000000000000007E-2</v>
      </c>
      <c r="C22" s="94">
        <v>0</v>
      </c>
      <c r="D22" s="94">
        <v>0</v>
      </c>
      <c r="E22" s="94">
        <v>0</v>
      </c>
      <c r="F22" s="94">
        <v>0</v>
      </c>
      <c r="G22" s="94">
        <v>0</v>
      </c>
      <c r="H22" s="94">
        <v>0</v>
      </c>
      <c r="I22" s="94">
        <v>0</v>
      </c>
      <c r="J22" s="94">
        <v>0</v>
      </c>
      <c r="K22" s="94">
        <v>7.0000000000000007E-2</v>
      </c>
    </row>
    <row r="23" spans="1:11" ht="16.5" customHeight="1" x14ac:dyDescent="0.3">
      <c r="A23" s="46" t="s">
        <v>238</v>
      </c>
      <c r="B23" s="6">
        <v>29804</v>
      </c>
      <c r="C23" s="102">
        <v>2001</v>
      </c>
      <c r="D23" s="102">
        <v>6506</v>
      </c>
      <c r="E23" s="102">
        <v>6139</v>
      </c>
      <c r="F23" s="102">
        <v>1662</v>
      </c>
      <c r="G23" s="102">
        <v>2725</v>
      </c>
      <c r="H23" s="102">
        <v>0</v>
      </c>
      <c r="I23" s="102">
        <v>1863</v>
      </c>
      <c r="J23" s="102">
        <v>0</v>
      </c>
      <c r="K23" s="102">
        <v>8908</v>
      </c>
    </row>
    <row r="24" spans="1:11" ht="16.5" customHeight="1" x14ac:dyDescent="0.3">
      <c r="A24" s="46" t="s">
        <v>239</v>
      </c>
      <c r="B24" s="100">
        <v>446.42210999999998</v>
      </c>
      <c r="C24" s="94">
        <v>51.441000000000003</v>
      </c>
      <c r="D24" s="94">
        <v>30.726402</v>
      </c>
      <c r="E24" s="94">
        <v>21.891999999999999</v>
      </c>
      <c r="F24" s="94">
        <v>0</v>
      </c>
      <c r="G24" s="94">
        <v>22.323</v>
      </c>
      <c r="H24" s="94">
        <v>0</v>
      </c>
      <c r="I24" s="94">
        <v>20.007999999999999</v>
      </c>
      <c r="J24" s="94">
        <v>23.84</v>
      </c>
      <c r="K24" s="94">
        <v>276.19170800000001</v>
      </c>
    </row>
    <row r="25" spans="1:11" ht="16.5" customHeight="1" x14ac:dyDescent="0.3">
      <c r="A25" s="46" t="s">
        <v>240</v>
      </c>
      <c r="B25" s="6">
        <v>0</v>
      </c>
      <c r="C25" s="102">
        <v>0</v>
      </c>
      <c r="D25" s="102">
        <v>0</v>
      </c>
      <c r="E25" s="102">
        <v>0</v>
      </c>
      <c r="F25" s="102">
        <v>0</v>
      </c>
      <c r="G25" s="102">
        <v>0</v>
      </c>
      <c r="H25" s="102">
        <v>0</v>
      </c>
      <c r="I25" s="102">
        <v>0</v>
      </c>
      <c r="J25" s="102">
        <v>0</v>
      </c>
      <c r="K25" s="102">
        <v>0</v>
      </c>
    </row>
    <row r="26" spans="1:11" ht="16.5" customHeight="1" x14ac:dyDescent="0.3">
      <c r="A26" s="46" t="s">
        <v>241</v>
      </c>
      <c r="B26" s="100">
        <v>0</v>
      </c>
      <c r="C26" s="94">
        <v>0</v>
      </c>
      <c r="D26" s="94">
        <v>0</v>
      </c>
      <c r="E26" s="94">
        <v>0</v>
      </c>
      <c r="F26" s="94">
        <v>0</v>
      </c>
      <c r="G26" s="94">
        <v>0</v>
      </c>
      <c r="H26" s="94">
        <v>0</v>
      </c>
      <c r="I26" s="94">
        <v>0</v>
      </c>
      <c r="J26" s="94">
        <v>0</v>
      </c>
      <c r="K26" s="94">
        <v>0</v>
      </c>
    </row>
    <row r="27" spans="1:11" ht="16.5" customHeight="1" x14ac:dyDescent="0.3">
      <c r="A27" s="46" t="s">
        <v>242</v>
      </c>
      <c r="B27" s="6">
        <v>0</v>
      </c>
      <c r="C27" s="102">
        <v>0</v>
      </c>
      <c r="D27" s="102">
        <v>0</v>
      </c>
      <c r="E27" s="102">
        <v>0</v>
      </c>
      <c r="F27" s="102">
        <v>0</v>
      </c>
      <c r="G27" s="102">
        <v>0</v>
      </c>
      <c r="H27" s="102">
        <v>0</v>
      </c>
      <c r="I27" s="102">
        <v>0</v>
      </c>
      <c r="J27" s="102">
        <v>0</v>
      </c>
      <c r="K27" s="102">
        <v>0</v>
      </c>
    </row>
    <row r="28" spans="1:11" ht="16.5" customHeight="1" x14ac:dyDescent="0.3">
      <c r="A28" s="46" t="s">
        <v>243</v>
      </c>
      <c r="B28" s="100">
        <v>0</v>
      </c>
      <c r="C28" s="94">
        <v>0</v>
      </c>
      <c r="D28" s="94">
        <v>0</v>
      </c>
      <c r="E28" s="94">
        <v>0</v>
      </c>
      <c r="F28" s="94">
        <v>0</v>
      </c>
      <c r="G28" s="94">
        <v>0</v>
      </c>
      <c r="H28" s="94">
        <v>0</v>
      </c>
      <c r="I28" s="94">
        <v>0</v>
      </c>
      <c r="J28" s="94">
        <v>0</v>
      </c>
      <c r="K28" s="94">
        <v>0</v>
      </c>
    </row>
    <row r="29" spans="1:11" ht="16.5" customHeight="1" x14ac:dyDescent="0.3">
      <c r="A29" s="46" t="s">
        <v>244</v>
      </c>
      <c r="B29" s="6">
        <v>0</v>
      </c>
      <c r="C29" s="102">
        <v>0</v>
      </c>
      <c r="D29" s="102">
        <v>0</v>
      </c>
      <c r="E29" s="102">
        <v>0</v>
      </c>
      <c r="F29" s="102">
        <v>0</v>
      </c>
      <c r="G29" s="102">
        <v>0</v>
      </c>
      <c r="H29" s="102">
        <v>0</v>
      </c>
      <c r="I29" s="102">
        <v>0</v>
      </c>
      <c r="J29" s="102">
        <v>0</v>
      </c>
      <c r="K29" s="102">
        <v>0</v>
      </c>
    </row>
    <row r="30" spans="1:11" ht="16.5" customHeight="1" x14ac:dyDescent="0.3">
      <c r="A30" s="46" t="s">
        <v>245</v>
      </c>
      <c r="B30" s="100">
        <v>2.67</v>
      </c>
      <c r="C30" s="94">
        <v>1.55</v>
      </c>
      <c r="D30" s="94">
        <v>0.62</v>
      </c>
      <c r="E30" s="94">
        <v>0.5</v>
      </c>
      <c r="F30" s="94">
        <v>0</v>
      </c>
      <c r="G30" s="94">
        <v>0</v>
      </c>
      <c r="H30" s="94">
        <v>0</v>
      </c>
      <c r="I30" s="94">
        <v>0</v>
      </c>
      <c r="J30" s="94">
        <v>0</v>
      </c>
      <c r="K30" s="94">
        <v>0</v>
      </c>
    </row>
    <row r="31" spans="1:11" ht="16.5" customHeight="1" x14ac:dyDescent="0.3">
      <c r="A31" s="46" t="s">
        <v>246</v>
      </c>
      <c r="B31" s="6">
        <v>0</v>
      </c>
      <c r="C31" s="102">
        <v>0</v>
      </c>
      <c r="D31" s="102">
        <v>0</v>
      </c>
      <c r="E31" s="102">
        <v>0</v>
      </c>
      <c r="F31" s="102">
        <v>0</v>
      </c>
      <c r="G31" s="102">
        <v>0</v>
      </c>
      <c r="H31" s="102">
        <v>0</v>
      </c>
      <c r="I31" s="102">
        <v>0</v>
      </c>
      <c r="J31" s="102">
        <v>0</v>
      </c>
      <c r="K31" s="102">
        <v>0</v>
      </c>
    </row>
    <row r="32" spans="1:11" ht="16.5" customHeight="1" x14ac:dyDescent="0.3">
      <c r="A32" s="46" t="s">
        <v>247</v>
      </c>
      <c r="B32" s="100">
        <v>0</v>
      </c>
      <c r="C32" s="94">
        <v>0</v>
      </c>
      <c r="D32" s="94">
        <v>0</v>
      </c>
      <c r="E32" s="94">
        <v>0</v>
      </c>
      <c r="F32" s="94">
        <v>0</v>
      </c>
      <c r="G32" s="94">
        <v>0</v>
      </c>
      <c r="H32" s="94">
        <v>0</v>
      </c>
      <c r="I32" s="94">
        <v>0</v>
      </c>
      <c r="J32" s="94">
        <v>0</v>
      </c>
      <c r="K32" s="94">
        <v>0</v>
      </c>
    </row>
    <row r="33" spans="1:11" ht="16.5" customHeight="1" x14ac:dyDescent="0.3">
      <c r="A33" s="46" t="s">
        <v>248</v>
      </c>
      <c r="B33" s="6">
        <v>0</v>
      </c>
      <c r="C33" s="102">
        <v>0</v>
      </c>
      <c r="D33" s="102">
        <v>0</v>
      </c>
      <c r="E33" s="102">
        <v>0</v>
      </c>
      <c r="F33" s="102">
        <v>0</v>
      </c>
      <c r="G33" s="102">
        <v>0</v>
      </c>
      <c r="H33" s="102">
        <v>0</v>
      </c>
      <c r="I33" s="102">
        <v>0</v>
      </c>
      <c r="J33" s="102">
        <v>0</v>
      </c>
      <c r="K33" s="102">
        <v>0</v>
      </c>
    </row>
    <row r="34" spans="1:11" ht="16.5" customHeight="1" x14ac:dyDescent="0.3">
      <c r="A34" s="46" t="s">
        <v>249</v>
      </c>
      <c r="B34" s="100">
        <v>3368.1952507190999</v>
      </c>
      <c r="C34" s="94">
        <v>0</v>
      </c>
      <c r="D34" s="94">
        <v>0</v>
      </c>
      <c r="E34" s="94">
        <v>0</v>
      </c>
      <c r="F34" s="94">
        <v>0</v>
      </c>
      <c r="G34" s="94">
        <v>683.96008662619704</v>
      </c>
      <c r="H34" s="94">
        <v>0</v>
      </c>
      <c r="I34" s="94">
        <v>0</v>
      </c>
      <c r="J34" s="94">
        <v>27.4981663813038</v>
      </c>
      <c r="K34" s="94">
        <v>2656.7369977116</v>
      </c>
    </row>
    <row r="35" spans="1:11" ht="16.5" customHeight="1" x14ac:dyDescent="0.3">
      <c r="A35" s="46" t="s">
        <v>250</v>
      </c>
      <c r="B35" s="6">
        <v>0</v>
      </c>
      <c r="C35" s="102">
        <v>0</v>
      </c>
      <c r="D35" s="102">
        <v>0</v>
      </c>
      <c r="E35" s="102">
        <v>0</v>
      </c>
      <c r="F35" s="102">
        <v>0</v>
      </c>
      <c r="G35" s="102">
        <v>0</v>
      </c>
      <c r="H35" s="102">
        <v>0</v>
      </c>
      <c r="I35" s="102">
        <v>0</v>
      </c>
      <c r="J35" s="102">
        <v>0</v>
      </c>
      <c r="K35" s="102">
        <v>0</v>
      </c>
    </row>
    <row r="36" spans="1:11" ht="16.5" customHeight="1" x14ac:dyDescent="0.3">
      <c r="A36" s="46" t="s">
        <v>251</v>
      </c>
      <c r="B36" s="100">
        <v>0</v>
      </c>
      <c r="C36" s="94">
        <v>0</v>
      </c>
      <c r="D36" s="94">
        <v>0</v>
      </c>
      <c r="E36" s="94">
        <v>0</v>
      </c>
      <c r="F36" s="94">
        <v>0</v>
      </c>
      <c r="G36" s="94">
        <v>0</v>
      </c>
      <c r="H36" s="94">
        <v>0</v>
      </c>
      <c r="I36" s="94">
        <v>0</v>
      </c>
      <c r="J36" s="94">
        <v>0</v>
      </c>
      <c r="K36" s="94">
        <v>0</v>
      </c>
    </row>
    <row r="37" spans="1:11" ht="16.5" customHeight="1" x14ac:dyDescent="0.3">
      <c r="A37" s="39"/>
      <c r="B37" s="56"/>
      <c r="C37" s="56"/>
      <c r="D37" s="56"/>
      <c r="E37" s="56"/>
      <c r="F37" s="56"/>
      <c r="G37" s="56"/>
      <c r="H37" s="56"/>
      <c r="I37" s="56"/>
      <c r="J37" s="56"/>
      <c r="K37" s="35"/>
    </row>
    <row r="38" spans="1:11" ht="16.5" customHeight="1" x14ac:dyDescent="0.3">
      <c r="A38" s="6"/>
      <c r="B38" s="6"/>
      <c r="C38" s="6"/>
      <c r="D38" s="6"/>
      <c r="E38" s="6"/>
      <c r="F38" s="6"/>
      <c r="G38" s="6"/>
      <c r="H38" s="6"/>
      <c r="I38" s="6"/>
      <c r="J38" s="6"/>
    </row>
    <row r="39" spans="1:11" ht="16.5" customHeight="1" x14ac:dyDescent="0.3">
      <c r="A39" s="6"/>
      <c r="B39" s="6"/>
      <c r="C39" s="6"/>
      <c r="D39" s="6"/>
      <c r="E39" s="6"/>
      <c r="F39" s="6"/>
      <c r="G39" s="6"/>
      <c r="H39" s="6"/>
      <c r="I39" s="6"/>
      <c r="J39" s="6"/>
    </row>
  </sheetData>
  <sheetProtection algorithmName="SHA-512" hashValue="qUi8THhgu6v3W5uJ5mxqRIM3FqRyu1O1Qr858j1U2ERDVishH2WJgA+4NnN1KUIiXxvgdJUU06UNXOOv0YX3iA==" saltValue="WNYro2Q59reDJrZ8CHP5uQ==" spinCount="100000" sheet="1" objects="1" scenarios="1"/>
  <mergeCells count="1">
    <mergeCell ref="A1:B1"/>
  </mergeCells>
  <conditionalFormatting sqref="B8:K36">
    <cfRule type="cellIs" dxfId="28" priority="3" operator="between">
      <formula>0</formula>
      <formula>0.1</formula>
    </cfRule>
    <cfRule type="cellIs" dxfId="27" priority="4" operator="lessThan">
      <formula>0</formula>
    </cfRule>
    <cfRule type="cellIs" dxfId="26" priority="5" operator="greaterThanOrEqual">
      <formula>0.1</formula>
    </cfRule>
  </conditionalFormatting>
  <conditionalFormatting sqref="A1:XFD7 A37:XFD1048576 B8:XFD36">
    <cfRule type="cellIs" dxfId="25" priority="2" operator="between">
      <formula>-0.1</formula>
      <formula>0</formula>
    </cfRule>
  </conditionalFormatting>
  <conditionalFormatting sqref="A8:A36">
    <cfRule type="cellIs" dxfId="24" priority="1" operator="between">
      <formula>-0.1</formula>
      <formula>0</formula>
    </cfRule>
  </conditionalFormatting>
  <pageMargins left="0.7" right="0.7" top="0.75" bottom="0.75" header="0.3" footer="0.3"/>
  <pageSetup paperSize="9" scale="70" orientation="landscape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1">
    <pageSetUpPr fitToPage="1"/>
  </sheetPr>
  <dimension ref="A1:K36"/>
  <sheetViews>
    <sheetView showGridLines="0" showZeros="0" zoomScale="85" zoomScaleNormal="85" workbookViewId="0">
      <selection activeCell="A77" sqref="A77"/>
    </sheetView>
  </sheetViews>
  <sheetFormatPr defaultColWidth="16.7109375" defaultRowHeight="16.5" customHeight="1" x14ac:dyDescent="0.25"/>
  <cols>
    <col min="1" max="2" width="16.7109375" style="41"/>
    <col min="3" max="3" width="16.7109375" style="41" customWidth="1"/>
    <col min="4" max="16384" width="16.7109375" style="41"/>
  </cols>
  <sheetData>
    <row r="1" spans="1:11" ht="16.5" customHeight="1" x14ac:dyDescent="0.25">
      <c r="A1" s="168" t="str">
        <f>'Table of Contents'!C46</f>
        <v>Table 2.24</v>
      </c>
      <c r="B1" s="168"/>
      <c r="C1" s="40"/>
    </row>
    <row r="2" spans="1:11" ht="16.5" customHeight="1" x14ac:dyDescent="0.3">
      <c r="A2" s="4" t="str">
        <f>"AIF: "&amp;'Table of Contents'!A46&amp;", "&amp;'Table of Contents'!A3</f>
        <v>AIF: Total Redemptions, 2017:Q2</v>
      </c>
      <c r="B2" s="1"/>
      <c r="C2" s="42"/>
      <c r="D2" s="43"/>
    </row>
    <row r="3" spans="1:11" ht="16.5" customHeight="1" x14ac:dyDescent="0.3">
      <c r="A3" s="2" t="s">
        <v>82</v>
      </c>
      <c r="B3" s="1"/>
      <c r="C3" s="42"/>
    </row>
    <row r="4" spans="1:11" ht="16.5" customHeight="1" x14ac:dyDescent="0.25">
      <c r="A4" s="42"/>
      <c r="B4" s="42"/>
      <c r="C4" s="42"/>
    </row>
    <row r="5" spans="1:11" ht="16.5" customHeight="1" x14ac:dyDescent="0.25">
      <c r="A5" s="42"/>
      <c r="B5" s="42"/>
      <c r="C5" s="42"/>
    </row>
    <row r="6" spans="1:11" ht="16.5" customHeight="1" x14ac:dyDescent="0.3">
      <c r="A6" s="44"/>
      <c r="B6" s="51" t="s">
        <v>162</v>
      </c>
      <c r="C6" s="51"/>
      <c r="D6" s="51"/>
      <c r="E6" s="51"/>
      <c r="F6" s="51"/>
      <c r="G6" s="51"/>
      <c r="H6" s="51"/>
      <c r="I6" s="51"/>
      <c r="J6" s="51"/>
    </row>
    <row r="7" spans="1:11" ht="16.5" customHeight="1" x14ac:dyDescent="0.3">
      <c r="A7" s="38"/>
      <c r="B7" s="116" t="s">
        <v>80</v>
      </c>
      <c r="C7" s="117" t="s">
        <v>83</v>
      </c>
      <c r="D7" s="117" t="s">
        <v>86</v>
      </c>
      <c r="E7" s="117" t="s">
        <v>87</v>
      </c>
      <c r="F7" s="117" t="s">
        <v>142</v>
      </c>
      <c r="G7" s="117" t="s">
        <v>143</v>
      </c>
      <c r="H7" s="117" t="s">
        <v>81</v>
      </c>
      <c r="I7" s="117" t="s">
        <v>144</v>
      </c>
      <c r="J7" s="117" t="s">
        <v>85</v>
      </c>
    </row>
    <row r="8" spans="1:11" ht="16.5" customHeight="1" x14ac:dyDescent="0.3">
      <c r="A8" s="46" t="s">
        <v>223</v>
      </c>
      <c r="B8" s="100">
        <v>0</v>
      </c>
      <c r="C8" s="94">
        <v>0</v>
      </c>
      <c r="D8" s="94">
        <v>0</v>
      </c>
      <c r="E8" s="94">
        <v>0</v>
      </c>
      <c r="F8" s="94">
        <v>0</v>
      </c>
      <c r="G8" s="94">
        <v>0</v>
      </c>
      <c r="H8" s="94">
        <v>0</v>
      </c>
      <c r="I8" s="94">
        <v>0</v>
      </c>
      <c r="J8" s="100">
        <v>0</v>
      </c>
    </row>
    <row r="9" spans="1:11" s="57" customFormat="1" ht="16.5" customHeight="1" x14ac:dyDescent="0.3">
      <c r="A9" s="46" t="s">
        <v>224</v>
      </c>
      <c r="B9" s="6">
        <v>0</v>
      </c>
      <c r="C9" s="102">
        <v>0</v>
      </c>
      <c r="D9" s="102">
        <v>0</v>
      </c>
      <c r="E9" s="102">
        <v>0</v>
      </c>
      <c r="F9" s="102">
        <v>0</v>
      </c>
      <c r="G9" s="102">
        <v>0</v>
      </c>
      <c r="H9" s="102">
        <v>0</v>
      </c>
      <c r="I9" s="102">
        <v>0</v>
      </c>
      <c r="J9" s="6">
        <v>0</v>
      </c>
      <c r="K9" s="41"/>
    </row>
    <row r="10" spans="1:11" ht="16.5" customHeight="1" x14ac:dyDescent="0.3">
      <c r="A10" s="46" t="s">
        <v>225</v>
      </c>
      <c r="B10" s="100">
        <v>0</v>
      </c>
      <c r="C10" s="94">
        <v>0</v>
      </c>
      <c r="D10" s="94">
        <v>0</v>
      </c>
      <c r="E10" s="94">
        <v>0</v>
      </c>
      <c r="F10" s="94">
        <v>0</v>
      </c>
      <c r="G10" s="94">
        <v>0</v>
      </c>
      <c r="H10" s="94">
        <v>0</v>
      </c>
      <c r="I10" s="94">
        <v>0</v>
      </c>
      <c r="J10" s="100">
        <v>0</v>
      </c>
    </row>
    <row r="11" spans="1:11" ht="16.5" customHeight="1" x14ac:dyDescent="0.3">
      <c r="A11" s="46" t="s">
        <v>226</v>
      </c>
      <c r="B11" s="6">
        <v>0</v>
      </c>
      <c r="C11" s="102">
        <v>0</v>
      </c>
      <c r="D11" s="102">
        <v>0</v>
      </c>
      <c r="E11" s="102">
        <v>0</v>
      </c>
      <c r="F11" s="102">
        <v>0</v>
      </c>
      <c r="G11" s="102">
        <v>0</v>
      </c>
      <c r="H11" s="102">
        <v>0</v>
      </c>
      <c r="I11" s="102">
        <v>0</v>
      </c>
      <c r="J11" s="6">
        <v>0</v>
      </c>
    </row>
    <row r="12" spans="1:11" ht="16.5" customHeight="1" x14ac:dyDescent="0.3">
      <c r="A12" s="46" t="s">
        <v>227</v>
      </c>
      <c r="B12" s="100">
        <v>5</v>
      </c>
      <c r="C12" s="94">
        <v>0</v>
      </c>
      <c r="D12" s="94">
        <v>0</v>
      </c>
      <c r="E12" s="94">
        <v>0</v>
      </c>
      <c r="F12" s="94">
        <v>0</v>
      </c>
      <c r="G12" s="94">
        <v>0</v>
      </c>
      <c r="H12" s="94">
        <v>0</v>
      </c>
      <c r="I12" s="94">
        <v>3</v>
      </c>
      <c r="J12" s="100">
        <v>2</v>
      </c>
    </row>
    <row r="13" spans="1:11" ht="16.5" customHeight="1" x14ac:dyDescent="0.3">
      <c r="A13" s="46" t="s">
        <v>228</v>
      </c>
      <c r="B13" s="6">
        <v>374.35491780000001</v>
      </c>
      <c r="C13" s="102">
        <v>0</v>
      </c>
      <c r="D13" s="102">
        <v>0</v>
      </c>
      <c r="E13" s="102">
        <v>0</v>
      </c>
      <c r="F13" s="102">
        <v>0</v>
      </c>
      <c r="G13" s="102">
        <v>0</v>
      </c>
      <c r="H13" s="102">
        <v>0</v>
      </c>
      <c r="I13" s="102">
        <v>374.35491780000001</v>
      </c>
      <c r="J13" s="6">
        <v>0</v>
      </c>
    </row>
    <row r="14" spans="1:11" ht="16.5" customHeight="1" x14ac:dyDescent="0.3">
      <c r="A14" s="46" t="s">
        <v>229</v>
      </c>
      <c r="B14" s="100">
        <v>40281.51</v>
      </c>
      <c r="C14" s="94">
        <v>15646.634</v>
      </c>
      <c r="D14" s="94">
        <v>18745.936000000002</v>
      </c>
      <c r="E14" s="94">
        <v>3227.92</v>
      </c>
      <c r="F14" s="94">
        <v>1266.54</v>
      </c>
      <c r="G14" s="94">
        <v>0</v>
      </c>
      <c r="H14" s="94">
        <v>936.16499999999996</v>
      </c>
      <c r="I14" s="94">
        <v>0</v>
      </c>
      <c r="J14" s="100">
        <v>458.31400000000002</v>
      </c>
    </row>
    <row r="15" spans="1:11" ht="16.5" customHeight="1" x14ac:dyDescent="0.3">
      <c r="A15" s="46" t="s">
        <v>230</v>
      </c>
      <c r="B15" s="6">
        <v>0</v>
      </c>
      <c r="C15" s="102">
        <v>0</v>
      </c>
      <c r="D15" s="102">
        <v>0</v>
      </c>
      <c r="E15" s="102">
        <v>0</v>
      </c>
      <c r="F15" s="102">
        <v>0</v>
      </c>
      <c r="G15" s="102">
        <v>0</v>
      </c>
      <c r="H15" s="102">
        <v>0</v>
      </c>
      <c r="I15" s="102">
        <v>0</v>
      </c>
      <c r="J15" s="6">
        <v>0</v>
      </c>
    </row>
    <row r="16" spans="1:11" ht="16.5" customHeight="1" x14ac:dyDescent="0.3">
      <c r="A16" s="46" t="s">
        <v>231</v>
      </c>
      <c r="B16" s="100">
        <v>0</v>
      </c>
      <c r="C16" s="94">
        <v>0</v>
      </c>
      <c r="D16" s="94">
        <v>0</v>
      </c>
      <c r="E16" s="94">
        <v>0</v>
      </c>
      <c r="F16" s="94">
        <v>0</v>
      </c>
      <c r="G16" s="94">
        <v>0</v>
      </c>
      <c r="H16" s="94">
        <v>0</v>
      </c>
      <c r="I16" s="94">
        <v>0</v>
      </c>
      <c r="J16" s="100">
        <v>0</v>
      </c>
    </row>
    <row r="17" spans="1:10" ht="16.5" customHeight="1" x14ac:dyDescent="0.3">
      <c r="A17" s="46" t="s">
        <v>232</v>
      </c>
      <c r="B17" s="6">
        <v>32152.102999999999</v>
      </c>
      <c r="C17" s="102">
        <v>1371.877</v>
      </c>
      <c r="D17" s="102">
        <v>9093.5959999999995</v>
      </c>
      <c r="E17" s="102">
        <v>18484.403999999999</v>
      </c>
      <c r="F17" s="102">
        <v>0.318</v>
      </c>
      <c r="G17" s="102">
        <v>0</v>
      </c>
      <c r="H17" s="102">
        <v>99.108999999999995</v>
      </c>
      <c r="I17" s="102">
        <v>1715.2550000000001</v>
      </c>
      <c r="J17" s="6">
        <v>1387.5440000000001</v>
      </c>
    </row>
    <row r="18" spans="1:10" ht="16.5" customHeight="1" x14ac:dyDescent="0.3">
      <c r="A18" s="46" t="s">
        <v>233</v>
      </c>
      <c r="B18" s="100">
        <v>0</v>
      </c>
      <c r="C18" s="94">
        <v>0</v>
      </c>
      <c r="D18" s="94">
        <v>0</v>
      </c>
      <c r="E18" s="94">
        <v>0</v>
      </c>
      <c r="F18" s="94">
        <v>0</v>
      </c>
      <c r="G18" s="94">
        <v>0</v>
      </c>
      <c r="H18" s="94">
        <v>0</v>
      </c>
      <c r="I18" s="94">
        <v>0</v>
      </c>
      <c r="J18" s="100">
        <v>0</v>
      </c>
    </row>
    <row r="19" spans="1:10" ht="16.5" customHeight="1" x14ac:dyDescent="0.3">
      <c r="A19" s="46" t="s">
        <v>234</v>
      </c>
      <c r="B19" s="6">
        <v>0</v>
      </c>
      <c r="C19" s="102">
        <v>0</v>
      </c>
      <c r="D19" s="102">
        <v>0</v>
      </c>
      <c r="E19" s="102">
        <v>0</v>
      </c>
      <c r="F19" s="102">
        <v>0</v>
      </c>
      <c r="G19" s="102">
        <v>0</v>
      </c>
      <c r="H19" s="102">
        <v>0</v>
      </c>
      <c r="I19" s="102">
        <v>0</v>
      </c>
      <c r="J19" s="6">
        <v>0</v>
      </c>
    </row>
    <row r="20" spans="1:10" ht="16.5" customHeight="1" x14ac:dyDescent="0.3">
      <c r="A20" s="46" t="s">
        <v>235</v>
      </c>
      <c r="B20" s="100">
        <v>41682</v>
      </c>
      <c r="C20" s="94">
        <v>0</v>
      </c>
      <c r="D20" s="94">
        <v>0</v>
      </c>
      <c r="E20" s="94">
        <v>0</v>
      </c>
      <c r="F20" s="94">
        <v>2162</v>
      </c>
      <c r="G20" s="94">
        <v>0</v>
      </c>
      <c r="H20" s="94">
        <v>0</v>
      </c>
      <c r="I20" s="94">
        <v>837</v>
      </c>
      <c r="J20" s="100">
        <v>38683</v>
      </c>
    </row>
    <row r="21" spans="1:10" ht="16.5" customHeight="1" x14ac:dyDescent="0.3">
      <c r="A21" s="46" t="s">
        <v>236</v>
      </c>
      <c r="B21" s="6">
        <v>361.66</v>
      </c>
      <c r="C21" s="102">
        <v>0</v>
      </c>
      <c r="D21" s="102">
        <v>0</v>
      </c>
      <c r="E21" s="102">
        <v>0</v>
      </c>
      <c r="F21" s="102">
        <v>0</v>
      </c>
      <c r="G21" s="102">
        <v>0</v>
      </c>
      <c r="H21" s="102">
        <v>116.26</v>
      </c>
      <c r="I21" s="102">
        <v>0</v>
      </c>
      <c r="J21" s="6">
        <v>245.4</v>
      </c>
    </row>
    <row r="22" spans="1:10" ht="16.5" customHeight="1" x14ac:dyDescent="0.3">
      <c r="A22" s="46" t="s">
        <v>237</v>
      </c>
      <c r="B22" s="100">
        <v>708.98</v>
      </c>
      <c r="C22" s="94">
        <v>86.25</v>
      </c>
      <c r="D22" s="94">
        <v>111.77</v>
      </c>
      <c r="E22" s="94">
        <v>198.95</v>
      </c>
      <c r="F22" s="94">
        <v>0</v>
      </c>
      <c r="G22" s="94">
        <v>0</v>
      </c>
      <c r="H22" s="94">
        <v>1.74</v>
      </c>
      <c r="I22" s="94">
        <v>1.45</v>
      </c>
      <c r="J22" s="100">
        <v>308.82</v>
      </c>
    </row>
    <row r="23" spans="1:10" ht="16.5" customHeight="1" x14ac:dyDescent="0.3">
      <c r="A23" s="46" t="s">
        <v>238</v>
      </c>
      <c r="B23" s="6">
        <v>35254</v>
      </c>
      <c r="C23" s="102">
        <v>3106</v>
      </c>
      <c r="D23" s="102">
        <v>8347</v>
      </c>
      <c r="E23" s="102">
        <v>10319</v>
      </c>
      <c r="F23" s="102">
        <v>4798</v>
      </c>
      <c r="G23" s="102">
        <v>0</v>
      </c>
      <c r="H23" s="102">
        <v>0</v>
      </c>
      <c r="I23" s="102">
        <v>1403</v>
      </c>
      <c r="J23" s="6">
        <v>7281</v>
      </c>
    </row>
    <row r="24" spans="1:10" ht="16.5" customHeight="1" x14ac:dyDescent="0.3">
      <c r="A24" s="46" t="s">
        <v>239</v>
      </c>
      <c r="B24" s="100">
        <v>436.68091950000002</v>
      </c>
      <c r="C24" s="94">
        <v>39.67</v>
      </c>
      <c r="D24" s="94">
        <v>39.884999999999998</v>
      </c>
      <c r="E24" s="94">
        <v>5.9355603600000002</v>
      </c>
      <c r="F24" s="94">
        <v>0</v>
      </c>
      <c r="G24" s="94">
        <v>0</v>
      </c>
      <c r="H24" s="94">
        <v>5.0000000000000001E-3</v>
      </c>
      <c r="I24" s="94">
        <v>46.706842000000002</v>
      </c>
      <c r="J24" s="100">
        <v>304.47851714000001</v>
      </c>
    </row>
    <row r="25" spans="1:10" ht="16.5" customHeight="1" x14ac:dyDescent="0.3">
      <c r="A25" s="46" t="s">
        <v>240</v>
      </c>
      <c r="B25" s="6">
        <v>23191</v>
      </c>
      <c r="C25" s="102">
        <v>8547</v>
      </c>
      <c r="D25" s="102">
        <v>9173</v>
      </c>
      <c r="E25" s="102">
        <v>1361</v>
      </c>
      <c r="F25" s="102">
        <v>0</v>
      </c>
      <c r="G25" s="102">
        <v>0</v>
      </c>
      <c r="H25" s="102">
        <v>0</v>
      </c>
      <c r="I25" s="102">
        <v>1156</v>
      </c>
      <c r="J25" s="6">
        <v>2954</v>
      </c>
    </row>
    <row r="26" spans="1:10" ht="16.5" customHeight="1" x14ac:dyDescent="0.3">
      <c r="A26" s="46" t="s">
        <v>241</v>
      </c>
      <c r="B26" s="100">
        <v>0</v>
      </c>
      <c r="C26" s="94">
        <v>0</v>
      </c>
      <c r="D26" s="94">
        <v>0</v>
      </c>
      <c r="E26" s="94">
        <v>0</v>
      </c>
      <c r="F26" s="94">
        <v>0</v>
      </c>
      <c r="G26" s="94">
        <v>0</v>
      </c>
      <c r="H26" s="94">
        <v>0</v>
      </c>
      <c r="I26" s="94">
        <v>0</v>
      </c>
      <c r="J26" s="100">
        <v>0</v>
      </c>
    </row>
    <row r="27" spans="1:10" ht="16.5" customHeight="1" x14ac:dyDescent="0.3">
      <c r="A27" s="46" t="s">
        <v>242</v>
      </c>
      <c r="B27" s="6">
        <v>7199.57</v>
      </c>
      <c r="C27" s="102">
        <v>1782.105</v>
      </c>
      <c r="D27" s="102">
        <v>1636.3889999999999</v>
      </c>
      <c r="E27" s="102">
        <v>662.53200000000004</v>
      </c>
      <c r="F27" s="102">
        <v>817.89400000000001</v>
      </c>
      <c r="G27" s="102">
        <v>0</v>
      </c>
      <c r="H27" s="102">
        <v>982.99900000000002</v>
      </c>
      <c r="I27" s="102">
        <v>31.559000000000001</v>
      </c>
      <c r="J27" s="6">
        <v>1289.0909999999999</v>
      </c>
    </row>
    <row r="28" spans="1:10" ht="16.5" customHeight="1" x14ac:dyDescent="0.3">
      <c r="A28" s="46" t="s">
        <v>243</v>
      </c>
      <c r="B28" s="100">
        <v>236.423588129</v>
      </c>
      <c r="C28" s="94">
        <v>9.7009460000000006E-2</v>
      </c>
      <c r="D28" s="94">
        <v>2.8469531899999998</v>
      </c>
      <c r="E28" s="94">
        <v>0.42446020000000001</v>
      </c>
      <c r="F28" s="94">
        <v>101.23605526999999</v>
      </c>
      <c r="G28" s="94">
        <v>2.5890731599999999</v>
      </c>
      <c r="H28" s="94">
        <v>4.4962337740001797</v>
      </c>
      <c r="I28" s="94">
        <v>0</v>
      </c>
      <c r="J28" s="100">
        <v>124.733803075</v>
      </c>
    </row>
    <row r="29" spans="1:10" ht="16.5" customHeight="1" x14ac:dyDescent="0.3">
      <c r="A29" s="46" t="s">
        <v>244</v>
      </c>
      <c r="B29" s="6">
        <v>17.04</v>
      </c>
      <c r="C29" s="102">
        <v>0</v>
      </c>
      <c r="D29" s="102">
        <v>0</v>
      </c>
      <c r="E29" s="102">
        <v>1.32</v>
      </c>
      <c r="F29" s="102">
        <v>0</v>
      </c>
      <c r="G29" s="102">
        <v>0</v>
      </c>
      <c r="H29" s="102">
        <v>0.73</v>
      </c>
      <c r="I29" s="102">
        <v>0</v>
      </c>
      <c r="J29" s="6">
        <v>14.99</v>
      </c>
    </row>
    <row r="30" spans="1:10" ht="16.5" customHeight="1" x14ac:dyDescent="0.3">
      <c r="A30" s="46" t="s">
        <v>245</v>
      </c>
      <c r="B30" s="100">
        <v>95.938000000000002</v>
      </c>
      <c r="C30" s="94">
        <v>0</v>
      </c>
      <c r="D30" s="94">
        <v>0.05</v>
      </c>
      <c r="E30" s="94">
        <v>22.065000000000001</v>
      </c>
      <c r="F30" s="94">
        <v>37.479999999999997</v>
      </c>
      <c r="G30" s="94">
        <v>0</v>
      </c>
      <c r="H30" s="94">
        <v>0</v>
      </c>
      <c r="I30" s="94">
        <v>36.343000000000004</v>
      </c>
      <c r="J30" s="100">
        <v>0</v>
      </c>
    </row>
    <row r="31" spans="1:10" ht="16.5" customHeight="1" x14ac:dyDescent="0.3">
      <c r="A31" s="46" t="s">
        <v>246</v>
      </c>
      <c r="B31" s="6">
        <v>0</v>
      </c>
      <c r="C31" s="102">
        <v>0</v>
      </c>
      <c r="D31" s="102">
        <v>0</v>
      </c>
      <c r="E31" s="102">
        <v>0</v>
      </c>
      <c r="F31" s="102">
        <v>0</v>
      </c>
      <c r="G31" s="102">
        <v>0</v>
      </c>
      <c r="H31" s="102">
        <v>0</v>
      </c>
      <c r="I31" s="102">
        <v>0</v>
      </c>
      <c r="J31" s="6">
        <v>0</v>
      </c>
    </row>
    <row r="32" spans="1:10" ht="16.5" customHeight="1" x14ac:dyDescent="0.3">
      <c r="A32" s="46" t="s">
        <v>247</v>
      </c>
      <c r="B32" s="100">
        <v>2926</v>
      </c>
      <c r="C32" s="94">
        <v>410</v>
      </c>
      <c r="D32" s="94">
        <v>1231</v>
      </c>
      <c r="E32" s="94">
        <v>131</v>
      </c>
      <c r="F32" s="94">
        <v>0</v>
      </c>
      <c r="G32" s="94">
        <v>1090</v>
      </c>
      <c r="H32" s="94">
        <v>41</v>
      </c>
      <c r="I32" s="94">
        <v>0</v>
      </c>
      <c r="J32" s="100">
        <v>23</v>
      </c>
    </row>
    <row r="33" spans="1:10" ht="16.5" customHeight="1" x14ac:dyDescent="0.3">
      <c r="A33" s="46" t="s">
        <v>248</v>
      </c>
      <c r="B33" s="6">
        <v>12800</v>
      </c>
      <c r="C33" s="102">
        <v>3480</v>
      </c>
      <c r="D33" s="102">
        <v>739</v>
      </c>
      <c r="E33" s="102">
        <v>4436</v>
      </c>
      <c r="F33" s="102">
        <v>72</v>
      </c>
      <c r="G33" s="102">
        <v>0</v>
      </c>
      <c r="H33" s="102">
        <v>919</v>
      </c>
      <c r="I33" s="102">
        <v>0</v>
      </c>
      <c r="J33" s="6">
        <v>3154</v>
      </c>
    </row>
    <row r="34" spans="1:10" ht="16.5" customHeight="1" x14ac:dyDescent="0.3">
      <c r="A34" s="46" t="s">
        <v>249</v>
      </c>
      <c r="B34" s="100">
        <v>5288.0288843534099</v>
      </c>
      <c r="C34" s="94">
        <v>0</v>
      </c>
      <c r="D34" s="94">
        <v>0</v>
      </c>
      <c r="E34" s="94">
        <v>0</v>
      </c>
      <c r="F34" s="94">
        <v>0</v>
      </c>
      <c r="G34" s="94">
        <v>0</v>
      </c>
      <c r="H34" s="94">
        <v>0</v>
      </c>
      <c r="I34" s="94">
        <v>143.80126225514499</v>
      </c>
      <c r="J34" s="100">
        <v>5144.2276220982603</v>
      </c>
    </row>
    <row r="35" spans="1:10" ht="16.5" customHeight="1" x14ac:dyDescent="0.3">
      <c r="A35" s="46" t="s">
        <v>250</v>
      </c>
      <c r="B35" s="6">
        <v>0</v>
      </c>
      <c r="C35" s="102">
        <v>0</v>
      </c>
      <c r="D35" s="102">
        <v>0</v>
      </c>
      <c r="E35" s="102">
        <v>0</v>
      </c>
      <c r="F35" s="102">
        <v>0</v>
      </c>
      <c r="G35" s="102">
        <v>0</v>
      </c>
      <c r="H35" s="102">
        <v>0</v>
      </c>
      <c r="I35" s="102">
        <v>0</v>
      </c>
      <c r="J35" s="6">
        <v>0</v>
      </c>
    </row>
    <row r="36" spans="1:10" ht="16.5" customHeight="1" x14ac:dyDescent="0.3">
      <c r="A36" s="46" t="s">
        <v>251</v>
      </c>
      <c r="B36" s="100">
        <v>9564.7491000000009</v>
      </c>
      <c r="C36" s="94">
        <v>3190.6033000000002</v>
      </c>
      <c r="D36" s="94">
        <v>425.5865</v>
      </c>
      <c r="E36" s="94">
        <v>3299.1151</v>
      </c>
      <c r="F36" s="94">
        <v>31.460899999999999</v>
      </c>
      <c r="G36" s="94">
        <v>44.784999999999997</v>
      </c>
      <c r="H36" s="94">
        <v>109.71939999999999</v>
      </c>
      <c r="I36" s="94">
        <v>1272.1099999999999</v>
      </c>
      <c r="J36" s="100">
        <v>1191.3688999999999</v>
      </c>
    </row>
  </sheetData>
  <sheetProtection algorithmName="SHA-512" hashValue="IkGR1FLSco2YqXmh/uXAdRjXzK9trQpMvrF6nwuZJMGzIoQKt/J2ogP1moa3qj1SahcQV1c8AzfSO/tajtv8qA==" saltValue="51O0tnM5Ve+U6GeMqWMFUg==" spinCount="100000" sheet="1" objects="1" scenarios="1"/>
  <mergeCells count="1">
    <mergeCell ref="A1:B1"/>
  </mergeCells>
  <conditionalFormatting sqref="B8:J36">
    <cfRule type="cellIs" dxfId="23" priority="3" operator="between">
      <formula>0</formula>
      <formula>0.1</formula>
    </cfRule>
    <cfRule type="cellIs" dxfId="22" priority="4" operator="lessThan">
      <formula>0</formula>
    </cfRule>
    <cfRule type="cellIs" dxfId="21" priority="5" operator="greaterThanOrEqual">
      <formula>0.1</formula>
    </cfRule>
  </conditionalFormatting>
  <conditionalFormatting sqref="A1:XFD7 A37:XFD1048576 B8:XFD36">
    <cfRule type="cellIs" dxfId="20" priority="2" operator="between">
      <formula>-0.1</formula>
      <formula>0</formula>
    </cfRule>
  </conditionalFormatting>
  <conditionalFormatting sqref="A8:A36">
    <cfRule type="cellIs" dxfId="19" priority="1" operator="between">
      <formula>-0.1</formula>
      <formula>0</formula>
    </cfRule>
  </conditionalFormatting>
  <pageMargins left="0.7" right="0.7" top="0.75" bottom="0.75" header="0.3" footer="0.3"/>
  <pageSetup paperSize="9" scale="78" orientation="landscape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2">
    <pageSetUpPr fitToPage="1"/>
  </sheetPr>
  <dimension ref="A1:N39"/>
  <sheetViews>
    <sheetView showGridLines="0" showZeros="0" zoomScale="85" zoomScaleNormal="85" workbookViewId="0">
      <selection activeCell="A77" sqref="A77"/>
    </sheetView>
  </sheetViews>
  <sheetFormatPr defaultColWidth="16.7109375" defaultRowHeight="16.5" customHeight="1" x14ac:dyDescent="0.3"/>
  <cols>
    <col min="1" max="10" width="16.7109375" style="1"/>
    <col min="11" max="11" width="1.140625" style="54" customWidth="1"/>
    <col min="12" max="16384" width="16.7109375" style="1"/>
  </cols>
  <sheetData>
    <row r="1" spans="1:14" ht="16.5" customHeight="1" x14ac:dyDescent="0.3">
      <c r="A1" s="168" t="str">
        <f>'Table of Contents'!C47</f>
        <v>Table 2.25</v>
      </c>
      <c r="B1" s="168"/>
      <c r="C1" s="6"/>
      <c r="D1" s="6"/>
      <c r="E1" s="6"/>
      <c r="F1" s="6"/>
      <c r="G1" s="6"/>
      <c r="H1" s="6"/>
      <c r="I1" s="6"/>
      <c r="J1" s="6"/>
    </row>
    <row r="2" spans="1:14" ht="16.5" customHeight="1" x14ac:dyDescent="0.3">
      <c r="A2" s="4" t="str">
        <f>"AIF: "&amp;'Table of Contents'!A47&amp;", "&amp;'Table of Contents'!A3</f>
        <v>AIF: Total Redemptions of Other Funds, 2017:Q2</v>
      </c>
      <c r="C2" s="6"/>
      <c r="D2" s="6"/>
      <c r="E2" s="6"/>
      <c r="F2" s="6"/>
      <c r="G2" s="6"/>
      <c r="H2" s="6"/>
      <c r="I2" s="6"/>
      <c r="J2" s="6"/>
    </row>
    <row r="3" spans="1:14" ht="16.5" customHeight="1" x14ac:dyDescent="0.3">
      <c r="A3" s="2" t="s">
        <v>82</v>
      </c>
      <c r="C3" s="6"/>
      <c r="D3" s="6"/>
      <c r="E3" s="6"/>
      <c r="F3" s="6"/>
      <c r="G3" s="6"/>
      <c r="H3" s="6"/>
      <c r="I3" s="6"/>
      <c r="J3" s="6"/>
    </row>
    <row r="4" spans="1:14" ht="16.5" customHeight="1" x14ac:dyDescent="0.3">
      <c r="A4" s="2"/>
      <c r="C4" s="6"/>
      <c r="D4" s="6"/>
      <c r="E4" s="6"/>
      <c r="F4" s="6"/>
      <c r="G4" s="6"/>
      <c r="H4" s="6"/>
      <c r="I4" s="6"/>
      <c r="J4" s="6"/>
    </row>
    <row r="5" spans="1:14" ht="16.5" customHeight="1" x14ac:dyDescent="0.3">
      <c r="A5" s="39"/>
      <c r="C5" s="39"/>
      <c r="D5" s="39"/>
      <c r="E5" s="39"/>
      <c r="F5" s="39"/>
      <c r="G5" s="39"/>
      <c r="H5" s="39"/>
      <c r="I5" s="39"/>
      <c r="J5" s="39"/>
    </row>
    <row r="6" spans="1:14" ht="16.5" customHeight="1" x14ac:dyDescent="0.3">
      <c r="A6" s="6"/>
      <c r="B6" s="51" t="s">
        <v>192</v>
      </c>
      <c r="C6" s="51"/>
      <c r="D6" s="51"/>
      <c r="E6" s="51"/>
      <c r="F6" s="51"/>
      <c r="G6" s="51"/>
      <c r="H6" s="51"/>
      <c r="I6" s="51"/>
      <c r="J6" s="51"/>
      <c r="L6" s="55" t="s">
        <v>98</v>
      </c>
      <c r="M6" s="51"/>
    </row>
    <row r="7" spans="1:14" ht="16.5" customHeight="1" x14ac:dyDescent="0.3">
      <c r="A7" s="39"/>
      <c r="B7" s="52" t="s">
        <v>80</v>
      </c>
      <c r="C7" s="49" t="s">
        <v>88</v>
      </c>
      <c r="D7" s="49" t="s">
        <v>89</v>
      </c>
      <c r="E7" s="49" t="s">
        <v>90</v>
      </c>
      <c r="F7" s="49" t="s">
        <v>91</v>
      </c>
      <c r="G7" s="49" t="s">
        <v>92</v>
      </c>
      <c r="H7" s="49" t="s">
        <v>93</v>
      </c>
      <c r="I7" s="49" t="s">
        <v>94</v>
      </c>
      <c r="J7" s="49" t="s">
        <v>85</v>
      </c>
      <c r="L7" s="49" t="s">
        <v>95</v>
      </c>
      <c r="M7" s="49" t="s">
        <v>96</v>
      </c>
    </row>
    <row r="8" spans="1:14" ht="16.5" customHeight="1" x14ac:dyDescent="0.3">
      <c r="A8" s="46" t="s">
        <v>223</v>
      </c>
      <c r="B8" s="113">
        <v>0</v>
      </c>
      <c r="C8" s="32">
        <v>0</v>
      </c>
      <c r="D8" s="32">
        <v>0</v>
      </c>
      <c r="E8" s="32">
        <v>0</v>
      </c>
      <c r="F8" s="32">
        <v>0</v>
      </c>
      <c r="G8" s="32">
        <v>0</v>
      </c>
      <c r="H8" s="32">
        <v>0</v>
      </c>
      <c r="I8" s="32">
        <v>0</v>
      </c>
      <c r="J8" s="113">
        <v>0</v>
      </c>
      <c r="K8" s="118" t="e">
        <f>#REF!</f>
        <v>#REF!</v>
      </c>
      <c r="L8" s="33">
        <v>0</v>
      </c>
      <c r="M8" s="113">
        <v>0</v>
      </c>
    </row>
    <row r="9" spans="1:14" s="50" customFormat="1" ht="16.5" customHeight="1" x14ac:dyDescent="0.3">
      <c r="A9" s="46" t="s">
        <v>224</v>
      </c>
      <c r="B9" s="114">
        <v>0</v>
      </c>
      <c r="C9" s="115">
        <v>0</v>
      </c>
      <c r="D9" s="115">
        <v>0</v>
      </c>
      <c r="E9" s="115">
        <v>0</v>
      </c>
      <c r="F9" s="115">
        <v>0</v>
      </c>
      <c r="G9" s="115">
        <v>0</v>
      </c>
      <c r="H9" s="115">
        <v>0</v>
      </c>
      <c r="I9" s="115">
        <v>0</v>
      </c>
      <c r="J9" s="114">
        <v>0</v>
      </c>
      <c r="K9" s="118" t="e">
        <f>#REF!</f>
        <v>#REF!</v>
      </c>
      <c r="L9" s="119">
        <v>0</v>
      </c>
      <c r="M9" s="114">
        <v>0</v>
      </c>
      <c r="N9" s="7"/>
    </row>
    <row r="10" spans="1:14" ht="16.5" customHeight="1" x14ac:dyDescent="0.3">
      <c r="A10" s="46" t="s">
        <v>225</v>
      </c>
      <c r="B10" s="113">
        <v>0</v>
      </c>
      <c r="C10" s="32">
        <v>0</v>
      </c>
      <c r="D10" s="32">
        <v>0</v>
      </c>
      <c r="E10" s="32">
        <v>0</v>
      </c>
      <c r="F10" s="32">
        <v>0</v>
      </c>
      <c r="G10" s="32">
        <v>0</v>
      </c>
      <c r="H10" s="32">
        <v>0</v>
      </c>
      <c r="I10" s="32">
        <v>0</v>
      </c>
      <c r="J10" s="113">
        <v>0</v>
      </c>
      <c r="K10" s="118" t="e">
        <f>#REF!</f>
        <v>#REF!</v>
      </c>
      <c r="L10" s="33">
        <v>0</v>
      </c>
      <c r="M10" s="113">
        <v>0</v>
      </c>
    </row>
    <row r="11" spans="1:14" ht="16.5" customHeight="1" x14ac:dyDescent="0.3">
      <c r="A11" s="46" t="s">
        <v>226</v>
      </c>
      <c r="B11" s="114">
        <v>0</v>
      </c>
      <c r="C11" s="115">
        <v>0</v>
      </c>
      <c r="D11" s="115">
        <v>0</v>
      </c>
      <c r="E11" s="115">
        <v>0</v>
      </c>
      <c r="F11" s="115">
        <v>0</v>
      </c>
      <c r="G11" s="115">
        <v>0</v>
      </c>
      <c r="H11" s="115">
        <v>0</v>
      </c>
      <c r="I11" s="115">
        <v>0</v>
      </c>
      <c r="J11" s="114">
        <v>0</v>
      </c>
      <c r="K11" s="118" t="e">
        <f>#REF!</f>
        <v>#REF!</v>
      </c>
      <c r="L11" s="119">
        <v>0</v>
      </c>
      <c r="M11" s="114">
        <v>0</v>
      </c>
    </row>
    <row r="12" spans="1:14" ht="16.5" customHeight="1" x14ac:dyDescent="0.3">
      <c r="A12" s="46" t="s">
        <v>227</v>
      </c>
      <c r="B12" s="113">
        <v>2</v>
      </c>
      <c r="C12" s="32">
        <v>0</v>
      </c>
      <c r="D12" s="32">
        <v>0</v>
      </c>
      <c r="E12" s="32">
        <v>0</v>
      </c>
      <c r="F12" s="32">
        <v>0</v>
      </c>
      <c r="G12" s="32">
        <v>0</v>
      </c>
      <c r="H12" s="32">
        <v>2</v>
      </c>
      <c r="I12" s="32">
        <v>0</v>
      </c>
      <c r="J12" s="113">
        <v>0</v>
      </c>
      <c r="K12" s="118" t="e">
        <f>#REF!</f>
        <v>#REF!</v>
      </c>
      <c r="L12" s="33">
        <v>5</v>
      </c>
      <c r="M12" s="113">
        <v>0</v>
      </c>
    </row>
    <row r="13" spans="1:14" ht="16.5" customHeight="1" x14ac:dyDescent="0.3">
      <c r="A13" s="46" t="s">
        <v>228</v>
      </c>
      <c r="B13" s="114">
        <v>0</v>
      </c>
      <c r="C13" s="115">
        <v>0</v>
      </c>
      <c r="D13" s="115">
        <v>0</v>
      </c>
      <c r="E13" s="115">
        <v>0</v>
      </c>
      <c r="F13" s="115">
        <v>0</v>
      </c>
      <c r="G13" s="115">
        <v>0</v>
      </c>
      <c r="H13" s="115">
        <v>0</v>
      </c>
      <c r="I13" s="115">
        <v>0</v>
      </c>
      <c r="J13" s="114">
        <v>0</v>
      </c>
      <c r="K13" s="118" t="e">
        <f>#REF!</f>
        <v>#REF!</v>
      </c>
      <c r="L13" s="119">
        <v>0</v>
      </c>
      <c r="M13" s="114">
        <v>0</v>
      </c>
    </row>
    <row r="14" spans="1:14" ht="16.5" customHeight="1" x14ac:dyDescent="0.3">
      <c r="A14" s="46" t="s">
        <v>229</v>
      </c>
      <c r="B14" s="113">
        <v>458.31400000000002</v>
      </c>
      <c r="C14" s="32">
        <v>0</v>
      </c>
      <c r="D14" s="32">
        <v>0</v>
      </c>
      <c r="E14" s="32">
        <v>0</v>
      </c>
      <c r="F14" s="32">
        <v>0</v>
      </c>
      <c r="G14" s="32">
        <v>39.563000000000002</v>
      </c>
      <c r="H14" s="32">
        <v>0.13300000000000001</v>
      </c>
      <c r="I14" s="32">
        <v>274.37099999999998</v>
      </c>
      <c r="J14" s="113">
        <v>144.24700000000001</v>
      </c>
      <c r="K14" s="118" t="e">
        <f>#REF!</f>
        <v>#REF!</v>
      </c>
      <c r="L14" s="33">
        <v>0</v>
      </c>
      <c r="M14" s="113">
        <v>0</v>
      </c>
    </row>
    <row r="15" spans="1:14" ht="16.5" customHeight="1" x14ac:dyDescent="0.3">
      <c r="A15" s="46" t="s">
        <v>230</v>
      </c>
      <c r="B15" s="114">
        <v>0</v>
      </c>
      <c r="C15" s="115">
        <v>0</v>
      </c>
      <c r="D15" s="115">
        <v>0</v>
      </c>
      <c r="E15" s="115">
        <v>0</v>
      </c>
      <c r="F15" s="115">
        <v>0</v>
      </c>
      <c r="G15" s="115">
        <v>0</v>
      </c>
      <c r="H15" s="115">
        <v>0</v>
      </c>
      <c r="I15" s="115">
        <v>0</v>
      </c>
      <c r="J15" s="114">
        <v>0</v>
      </c>
      <c r="K15" s="118" t="e">
        <f>#REF!</f>
        <v>#REF!</v>
      </c>
      <c r="L15" s="119">
        <v>0</v>
      </c>
      <c r="M15" s="114">
        <v>0</v>
      </c>
    </row>
    <row r="16" spans="1:14" ht="16.5" customHeight="1" x14ac:dyDescent="0.3">
      <c r="A16" s="46" t="s">
        <v>231</v>
      </c>
      <c r="B16" s="113">
        <v>0</v>
      </c>
      <c r="C16" s="32">
        <v>0</v>
      </c>
      <c r="D16" s="32">
        <v>0</v>
      </c>
      <c r="E16" s="32">
        <v>0</v>
      </c>
      <c r="F16" s="32">
        <v>0</v>
      </c>
      <c r="G16" s="32">
        <v>0</v>
      </c>
      <c r="H16" s="32">
        <v>0</v>
      </c>
      <c r="I16" s="32">
        <v>0</v>
      </c>
      <c r="J16" s="113">
        <v>0</v>
      </c>
      <c r="K16" s="118" t="e">
        <f>#REF!</f>
        <v>#REF!</v>
      </c>
      <c r="L16" s="33">
        <v>0</v>
      </c>
      <c r="M16" s="113">
        <v>0</v>
      </c>
    </row>
    <row r="17" spans="1:13" ht="16.5" customHeight="1" x14ac:dyDescent="0.3">
      <c r="A17" s="46" t="s">
        <v>232</v>
      </c>
      <c r="B17" s="114">
        <v>1387.5440000000001</v>
      </c>
      <c r="C17" s="115">
        <v>0</v>
      </c>
      <c r="D17" s="115">
        <v>0</v>
      </c>
      <c r="E17" s="115">
        <v>0</v>
      </c>
      <c r="F17" s="115">
        <v>0</v>
      </c>
      <c r="G17" s="115">
        <v>0</v>
      </c>
      <c r="H17" s="115">
        <v>0</v>
      </c>
      <c r="I17" s="115">
        <v>12.53</v>
      </c>
      <c r="J17" s="114">
        <v>1375.0139999999999</v>
      </c>
      <c r="K17" s="118" t="e">
        <f>#REF!</f>
        <v>#REF!</v>
      </c>
      <c r="L17" s="119">
        <v>1387.5440000000001</v>
      </c>
      <c r="M17" s="114">
        <v>0</v>
      </c>
    </row>
    <row r="18" spans="1:13" ht="16.5" customHeight="1" x14ac:dyDescent="0.3">
      <c r="A18" s="46" t="s">
        <v>233</v>
      </c>
      <c r="B18" s="113">
        <v>0</v>
      </c>
      <c r="C18" s="32">
        <v>0</v>
      </c>
      <c r="D18" s="32">
        <v>0</v>
      </c>
      <c r="E18" s="32">
        <v>0</v>
      </c>
      <c r="F18" s="32">
        <v>0</v>
      </c>
      <c r="G18" s="32">
        <v>0</v>
      </c>
      <c r="H18" s="32">
        <v>0</v>
      </c>
      <c r="I18" s="32">
        <v>0</v>
      </c>
      <c r="J18" s="113">
        <v>0</v>
      </c>
      <c r="K18" s="118" t="e">
        <f>#REF!</f>
        <v>#REF!</v>
      </c>
      <c r="L18" s="33">
        <v>0</v>
      </c>
      <c r="M18" s="113">
        <v>0</v>
      </c>
    </row>
    <row r="19" spans="1:13" ht="16.5" customHeight="1" x14ac:dyDescent="0.3">
      <c r="A19" s="46" t="s">
        <v>234</v>
      </c>
      <c r="B19" s="114">
        <v>0</v>
      </c>
      <c r="C19" s="115">
        <v>0</v>
      </c>
      <c r="D19" s="115">
        <v>0</v>
      </c>
      <c r="E19" s="115">
        <v>0</v>
      </c>
      <c r="F19" s="115">
        <v>0</v>
      </c>
      <c r="G19" s="115">
        <v>0</v>
      </c>
      <c r="H19" s="115">
        <v>0</v>
      </c>
      <c r="I19" s="115">
        <v>0</v>
      </c>
      <c r="J19" s="114">
        <v>0</v>
      </c>
      <c r="K19" s="118" t="e">
        <f>#REF!</f>
        <v>#REF!</v>
      </c>
      <c r="L19" s="119">
        <v>0</v>
      </c>
      <c r="M19" s="114">
        <v>0</v>
      </c>
    </row>
    <row r="20" spans="1:13" ht="16.5" customHeight="1" x14ac:dyDescent="0.3">
      <c r="A20" s="46" t="s">
        <v>235</v>
      </c>
      <c r="B20" s="113">
        <v>38683</v>
      </c>
      <c r="C20" s="32">
        <v>0</v>
      </c>
      <c r="D20" s="32">
        <v>0</v>
      </c>
      <c r="E20" s="32">
        <v>0</v>
      </c>
      <c r="F20" s="32">
        <v>0</v>
      </c>
      <c r="G20" s="32">
        <v>0</v>
      </c>
      <c r="H20" s="32">
        <v>0</v>
      </c>
      <c r="I20" s="32">
        <v>0</v>
      </c>
      <c r="J20" s="113">
        <v>0</v>
      </c>
      <c r="K20" s="118" t="e">
        <f>#REF!</f>
        <v>#REF!</v>
      </c>
      <c r="L20" s="33">
        <v>0</v>
      </c>
      <c r="M20" s="113">
        <v>0</v>
      </c>
    </row>
    <row r="21" spans="1:13" ht="16.5" customHeight="1" x14ac:dyDescent="0.3">
      <c r="A21" s="46" t="s">
        <v>236</v>
      </c>
      <c r="B21" s="114">
        <v>245.4</v>
      </c>
      <c r="C21" s="115">
        <v>0</v>
      </c>
      <c r="D21" s="115">
        <v>0</v>
      </c>
      <c r="E21" s="115">
        <v>0</v>
      </c>
      <c r="F21" s="115">
        <v>0</v>
      </c>
      <c r="G21" s="115">
        <v>0</v>
      </c>
      <c r="H21" s="115">
        <v>0</v>
      </c>
      <c r="I21" s="115">
        <v>245.4</v>
      </c>
      <c r="J21" s="114">
        <v>0</v>
      </c>
      <c r="K21" s="118" t="e">
        <f>#REF!</f>
        <v>#REF!</v>
      </c>
      <c r="L21" s="119">
        <v>245.4</v>
      </c>
      <c r="M21" s="114">
        <v>0</v>
      </c>
    </row>
    <row r="22" spans="1:13" ht="16.5" customHeight="1" x14ac:dyDescent="0.3">
      <c r="A22" s="46" t="s">
        <v>237</v>
      </c>
      <c r="B22" s="113">
        <v>308.82</v>
      </c>
      <c r="C22" s="32">
        <v>0</v>
      </c>
      <c r="D22" s="32">
        <v>0</v>
      </c>
      <c r="E22" s="32">
        <v>0</v>
      </c>
      <c r="F22" s="32">
        <v>0</v>
      </c>
      <c r="G22" s="32">
        <v>0</v>
      </c>
      <c r="H22" s="32">
        <v>0</v>
      </c>
      <c r="I22" s="32">
        <v>42.66</v>
      </c>
      <c r="J22" s="113">
        <v>266.16000000000003</v>
      </c>
      <c r="K22" s="118" t="e">
        <f>#REF!</f>
        <v>#REF!</v>
      </c>
      <c r="L22" s="33">
        <v>266.16000000000003</v>
      </c>
      <c r="M22" s="113">
        <v>0</v>
      </c>
    </row>
    <row r="23" spans="1:13" ht="16.5" customHeight="1" x14ac:dyDescent="0.3">
      <c r="A23" s="46" t="s">
        <v>238</v>
      </c>
      <c r="B23" s="114">
        <v>7281</v>
      </c>
      <c r="C23" s="115">
        <v>0</v>
      </c>
      <c r="D23" s="115">
        <v>0</v>
      </c>
      <c r="E23" s="115">
        <v>0</v>
      </c>
      <c r="F23" s="115">
        <v>0</v>
      </c>
      <c r="G23" s="115">
        <v>0</v>
      </c>
      <c r="H23" s="115">
        <v>341</v>
      </c>
      <c r="I23" s="115">
        <v>0</v>
      </c>
      <c r="J23" s="114">
        <v>6940</v>
      </c>
      <c r="K23" s="118" t="e">
        <f>#REF!</f>
        <v>#REF!</v>
      </c>
      <c r="L23" s="119">
        <v>0</v>
      </c>
      <c r="M23" s="114">
        <v>0</v>
      </c>
    </row>
    <row r="24" spans="1:13" ht="16.5" customHeight="1" x14ac:dyDescent="0.3">
      <c r="A24" s="46" t="s">
        <v>239</v>
      </c>
      <c r="B24" s="113">
        <v>304.47851714000001</v>
      </c>
      <c r="C24" s="32">
        <v>0</v>
      </c>
      <c r="D24" s="32">
        <v>0</v>
      </c>
      <c r="E24" s="32">
        <v>0</v>
      </c>
      <c r="F24" s="32">
        <v>0</v>
      </c>
      <c r="G24" s="32">
        <v>0</v>
      </c>
      <c r="H24" s="32">
        <v>8.9350000000000005</v>
      </c>
      <c r="I24" s="32">
        <v>14.523999999999999</v>
      </c>
      <c r="J24" s="113">
        <v>281.01951714</v>
      </c>
      <c r="K24" s="118" t="e">
        <f>#REF!</f>
        <v>#REF!</v>
      </c>
      <c r="L24" s="33">
        <v>297.29351714000001</v>
      </c>
      <c r="M24" s="113">
        <v>7.1849999999999996</v>
      </c>
    </row>
    <row r="25" spans="1:13" ht="16.5" customHeight="1" x14ac:dyDescent="0.3">
      <c r="A25" s="46" t="s">
        <v>240</v>
      </c>
      <c r="B25" s="114">
        <v>2954</v>
      </c>
      <c r="C25" s="115">
        <v>0</v>
      </c>
      <c r="D25" s="115">
        <v>0</v>
      </c>
      <c r="E25" s="115">
        <v>0</v>
      </c>
      <c r="F25" s="115">
        <v>0</v>
      </c>
      <c r="G25" s="115">
        <v>0</v>
      </c>
      <c r="H25" s="115">
        <v>1427</v>
      </c>
      <c r="I25" s="115">
        <v>90</v>
      </c>
      <c r="J25" s="114">
        <v>1437</v>
      </c>
      <c r="K25" s="118" t="e">
        <f>#REF!</f>
        <v>#REF!</v>
      </c>
      <c r="L25" s="119">
        <v>0</v>
      </c>
      <c r="M25" s="114">
        <v>0</v>
      </c>
    </row>
    <row r="26" spans="1:13" ht="16.5" customHeight="1" x14ac:dyDescent="0.3">
      <c r="A26" s="46" t="s">
        <v>241</v>
      </c>
      <c r="B26" s="113">
        <v>0</v>
      </c>
      <c r="C26" s="32">
        <v>0</v>
      </c>
      <c r="D26" s="32">
        <v>0</v>
      </c>
      <c r="E26" s="32">
        <v>0</v>
      </c>
      <c r="F26" s="32">
        <v>0</v>
      </c>
      <c r="G26" s="32">
        <v>0</v>
      </c>
      <c r="H26" s="32">
        <v>0</v>
      </c>
      <c r="I26" s="32">
        <v>0</v>
      </c>
      <c r="J26" s="113">
        <v>0</v>
      </c>
      <c r="K26" s="118" t="e">
        <f>#REF!</f>
        <v>#REF!</v>
      </c>
      <c r="L26" s="33">
        <v>0</v>
      </c>
      <c r="M26" s="113">
        <v>0</v>
      </c>
    </row>
    <row r="27" spans="1:13" ht="16.5" customHeight="1" x14ac:dyDescent="0.3">
      <c r="A27" s="46" t="s">
        <v>242</v>
      </c>
      <c r="B27" s="114">
        <v>1289.0909999999999</v>
      </c>
      <c r="C27" s="115">
        <v>0</v>
      </c>
      <c r="D27" s="115">
        <v>0</v>
      </c>
      <c r="E27" s="115">
        <v>0</v>
      </c>
      <c r="F27" s="115">
        <v>0</v>
      </c>
      <c r="G27" s="115">
        <v>129.68799999999999</v>
      </c>
      <c r="H27" s="115">
        <v>1136.114</v>
      </c>
      <c r="I27" s="115">
        <v>0</v>
      </c>
      <c r="J27" s="114">
        <v>23.289000000000001</v>
      </c>
      <c r="K27" s="118" t="e">
        <f>#REF!</f>
        <v>#REF!</v>
      </c>
      <c r="L27" s="119">
        <v>0</v>
      </c>
      <c r="M27" s="114">
        <v>0</v>
      </c>
    </row>
    <row r="28" spans="1:13" ht="16.5" customHeight="1" x14ac:dyDescent="0.3">
      <c r="A28" s="46" t="s">
        <v>243</v>
      </c>
      <c r="B28" s="113">
        <v>124.733803075</v>
      </c>
      <c r="C28" s="32">
        <v>0</v>
      </c>
      <c r="D28" s="32">
        <v>0</v>
      </c>
      <c r="E28" s="32">
        <v>0</v>
      </c>
      <c r="F28" s="32">
        <v>36.523268444999999</v>
      </c>
      <c r="G28" s="32">
        <v>0</v>
      </c>
      <c r="H28" s="32">
        <v>8.3933155599999996</v>
      </c>
      <c r="I28" s="32">
        <v>0</v>
      </c>
      <c r="J28" s="113">
        <v>79.817219069999993</v>
      </c>
      <c r="K28" s="118" t="e">
        <f>#REF!</f>
        <v>#REF!</v>
      </c>
      <c r="L28" s="33">
        <v>124.733803075</v>
      </c>
      <c r="M28" s="113">
        <v>0</v>
      </c>
    </row>
    <row r="29" spans="1:13" ht="16.5" customHeight="1" x14ac:dyDescent="0.3">
      <c r="A29" s="46" t="s">
        <v>244</v>
      </c>
      <c r="B29" s="114">
        <v>14.99</v>
      </c>
      <c r="C29" s="115">
        <v>0</v>
      </c>
      <c r="D29" s="115">
        <v>0</v>
      </c>
      <c r="E29" s="115">
        <v>0</v>
      </c>
      <c r="F29" s="115">
        <v>0</v>
      </c>
      <c r="G29" s="115">
        <v>0</v>
      </c>
      <c r="H29" s="115">
        <v>0</v>
      </c>
      <c r="I29" s="115">
        <v>0</v>
      </c>
      <c r="J29" s="114">
        <v>14.99</v>
      </c>
      <c r="K29" s="118" t="e">
        <f>#REF!</f>
        <v>#REF!</v>
      </c>
      <c r="L29" s="119">
        <v>0</v>
      </c>
      <c r="M29" s="114">
        <v>14.99</v>
      </c>
    </row>
    <row r="30" spans="1:13" ht="16.5" customHeight="1" x14ac:dyDescent="0.3">
      <c r="A30" s="46" t="s">
        <v>245</v>
      </c>
      <c r="B30" s="113">
        <v>0</v>
      </c>
      <c r="C30" s="32">
        <v>0</v>
      </c>
      <c r="D30" s="32">
        <v>0</v>
      </c>
      <c r="E30" s="32">
        <v>0</v>
      </c>
      <c r="F30" s="32">
        <v>0</v>
      </c>
      <c r="G30" s="32">
        <v>0</v>
      </c>
      <c r="H30" s="32">
        <v>0</v>
      </c>
      <c r="I30" s="32">
        <v>0</v>
      </c>
      <c r="J30" s="113">
        <v>0</v>
      </c>
      <c r="K30" s="118" t="e">
        <f>#REF!</f>
        <v>#REF!</v>
      </c>
      <c r="L30" s="33">
        <v>0</v>
      </c>
      <c r="M30" s="113">
        <v>0</v>
      </c>
    </row>
    <row r="31" spans="1:13" ht="16.5" customHeight="1" x14ac:dyDescent="0.3">
      <c r="A31" s="46" t="s">
        <v>246</v>
      </c>
      <c r="B31" s="114">
        <v>0</v>
      </c>
      <c r="C31" s="115">
        <v>0</v>
      </c>
      <c r="D31" s="115">
        <v>0</v>
      </c>
      <c r="E31" s="115">
        <v>0</v>
      </c>
      <c r="F31" s="115">
        <v>0</v>
      </c>
      <c r="G31" s="115">
        <v>0</v>
      </c>
      <c r="H31" s="115">
        <v>0</v>
      </c>
      <c r="I31" s="115">
        <v>0</v>
      </c>
      <c r="J31" s="114">
        <v>0</v>
      </c>
      <c r="K31" s="118" t="e">
        <f>#REF!</f>
        <v>#REF!</v>
      </c>
      <c r="L31" s="119">
        <v>0</v>
      </c>
      <c r="M31" s="114">
        <v>0</v>
      </c>
    </row>
    <row r="32" spans="1:13" ht="16.5" customHeight="1" x14ac:dyDescent="0.3">
      <c r="A32" s="46" t="s">
        <v>247</v>
      </c>
      <c r="B32" s="113">
        <v>23</v>
      </c>
      <c r="C32" s="32">
        <v>0</v>
      </c>
      <c r="D32" s="32">
        <v>0</v>
      </c>
      <c r="E32" s="32">
        <v>0</v>
      </c>
      <c r="F32" s="32">
        <v>0</v>
      </c>
      <c r="G32" s="32">
        <v>0</v>
      </c>
      <c r="H32" s="32">
        <v>0</v>
      </c>
      <c r="I32" s="32">
        <v>23</v>
      </c>
      <c r="J32" s="113">
        <v>0</v>
      </c>
      <c r="K32" s="118" t="e">
        <f>#REF!</f>
        <v>#REF!</v>
      </c>
      <c r="L32" s="33">
        <v>23</v>
      </c>
      <c r="M32" s="113">
        <v>0</v>
      </c>
    </row>
    <row r="33" spans="1:13" ht="16.5" customHeight="1" x14ac:dyDescent="0.3">
      <c r="A33" s="46" t="s">
        <v>248</v>
      </c>
      <c r="B33" s="114">
        <v>3154</v>
      </c>
      <c r="C33" s="115">
        <v>0</v>
      </c>
      <c r="D33" s="115">
        <v>0</v>
      </c>
      <c r="E33" s="115">
        <v>0</v>
      </c>
      <c r="F33" s="115">
        <v>0</v>
      </c>
      <c r="G33" s="115">
        <v>0</v>
      </c>
      <c r="H33" s="115">
        <v>0</v>
      </c>
      <c r="I33" s="115">
        <v>3122</v>
      </c>
      <c r="J33" s="114">
        <v>32</v>
      </c>
      <c r="K33" s="118" t="e">
        <f>#REF!</f>
        <v>#REF!</v>
      </c>
      <c r="L33" s="119">
        <v>32</v>
      </c>
      <c r="M33" s="114">
        <v>0</v>
      </c>
    </row>
    <row r="34" spans="1:13" ht="16.5" customHeight="1" x14ac:dyDescent="0.3">
      <c r="A34" s="46" t="s">
        <v>249</v>
      </c>
      <c r="B34" s="113">
        <v>5144.2276220982603</v>
      </c>
      <c r="C34" s="32">
        <v>0</v>
      </c>
      <c r="D34" s="32">
        <v>0</v>
      </c>
      <c r="E34" s="32">
        <v>0</v>
      </c>
      <c r="F34" s="32">
        <v>0</v>
      </c>
      <c r="G34" s="32">
        <v>0</v>
      </c>
      <c r="H34" s="32">
        <v>0</v>
      </c>
      <c r="I34" s="32">
        <v>210.37688598364801</v>
      </c>
      <c r="J34" s="113">
        <v>4933.8507361146103</v>
      </c>
      <c r="K34" s="118" t="e">
        <f>#REF!</f>
        <v>#REF!</v>
      </c>
      <c r="L34" s="33">
        <v>0</v>
      </c>
      <c r="M34" s="113">
        <v>0</v>
      </c>
    </row>
    <row r="35" spans="1:13" ht="16.5" customHeight="1" x14ac:dyDescent="0.3">
      <c r="A35" s="46" t="s">
        <v>250</v>
      </c>
      <c r="B35" s="114">
        <v>0</v>
      </c>
      <c r="C35" s="115">
        <v>0</v>
      </c>
      <c r="D35" s="115">
        <v>0</v>
      </c>
      <c r="E35" s="115">
        <v>0</v>
      </c>
      <c r="F35" s="115">
        <v>0</v>
      </c>
      <c r="G35" s="115">
        <v>0</v>
      </c>
      <c r="H35" s="115">
        <v>0</v>
      </c>
      <c r="I35" s="115">
        <v>0</v>
      </c>
      <c r="J35" s="114">
        <v>0</v>
      </c>
      <c r="K35" s="118" t="e">
        <f>#REF!</f>
        <v>#REF!</v>
      </c>
      <c r="L35" s="119">
        <v>0</v>
      </c>
      <c r="M35" s="114">
        <v>0</v>
      </c>
    </row>
    <row r="36" spans="1:13" ht="16.5" customHeight="1" x14ac:dyDescent="0.3">
      <c r="A36" s="46" t="s">
        <v>251</v>
      </c>
      <c r="B36" s="113">
        <v>1191.3688999999999</v>
      </c>
      <c r="C36" s="32">
        <v>0</v>
      </c>
      <c r="D36" s="32">
        <v>0</v>
      </c>
      <c r="E36" s="32">
        <v>0</v>
      </c>
      <c r="F36" s="32">
        <v>0</v>
      </c>
      <c r="G36" s="32">
        <v>0</v>
      </c>
      <c r="H36" s="32">
        <v>0</v>
      </c>
      <c r="I36" s="32">
        <v>0</v>
      </c>
      <c r="J36" s="113">
        <v>1191.3688999999999</v>
      </c>
      <c r="K36" s="118" t="e">
        <f>#REF!</f>
        <v>#REF!</v>
      </c>
      <c r="L36" s="33">
        <v>1191.3688999999999</v>
      </c>
      <c r="M36" s="113">
        <v>0</v>
      </c>
    </row>
    <row r="37" spans="1:13" ht="16.5" customHeight="1" x14ac:dyDescent="0.3">
      <c r="K37" s="1"/>
    </row>
    <row r="38" spans="1:13" ht="16.5" customHeight="1" x14ac:dyDescent="0.3">
      <c r="A38" s="6"/>
      <c r="B38" s="6"/>
      <c r="C38" s="6"/>
      <c r="D38" s="6"/>
      <c r="E38" s="6"/>
      <c r="F38" s="6"/>
      <c r="G38" s="6"/>
      <c r="H38" s="6"/>
      <c r="I38" s="6"/>
      <c r="J38" s="6"/>
    </row>
    <row r="39" spans="1:13" ht="16.5" customHeight="1" x14ac:dyDescent="0.3">
      <c r="A39" s="6"/>
      <c r="B39" s="6"/>
      <c r="C39" s="6"/>
      <c r="D39" s="6"/>
      <c r="E39" s="6"/>
      <c r="F39" s="6"/>
      <c r="G39" s="6"/>
      <c r="H39" s="6"/>
      <c r="I39" s="6"/>
      <c r="J39" s="6"/>
    </row>
  </sheetData>
  <sheetProtection algorithmName="SHA-512" hashValue="CVngrqghrwxYLKt1g7+paJfnV/0n36pNAlUQuWbQ2aFwMpCt9muj6DJC3dyCEOwqh4/hm0S5yDryvUkjtlxyxQ==" saltValue="YbfwbD3VhQ0hDMPKv/9CAA==" spinCount="100000" sheet="1" objects="1" scenarios="1"/>
  <mergeCells count="1">
    <mergeCell ref="A1:B1"/>
  </mergeCells>
  <conditionalFormatting sqref="B8:M36">
    <cfRule type="cellIs" dxfId="18" priority="3" operator="between">
      <formula>0</formula>
      <formula>0.1</formula>
    </cfRule>
    <cfRule type="cellIs" dxfId="17" priority="4" operator="lessThan">
      <formula>0</formula>
    </cfRule>
    <cfRule type="cellIs" dxfId="16" priority="5" operator="greaterThanOrEqual">
      <formula>0.1</formula>
    </cfRule>
  </conditionalFormatting>
  <conditionalFormatting sqref="A1:XFD7 A37:XFD1048576 B8:XFD36">
    <cfRule type="cellIs" dxfId="15" priority="2" operator="between">
      <formula>-0.1</formula>
      <formula>0</formula>
    </cfRule>
  </conditionalFormatting>
  <conditionalFormatting sqref="A8:A36">
    <cfRule type="cellIs" dxfId="14" priority="1" operator="between">
      <formula>-0.1</formula>
      <formula>0</formula>
    </cfRule>
  </conditionalFormatting>
  <pageMargins left="0.7" right="0.7" top="0.75" bottom="0.75" header="0.3" footer="0.3"/>
  <pageSetup paperSize="9" scale="59" fitToHeight="0" orientation="landscape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3">
    <pageSetUpPr fitToPage="1"/>
  </sheetPr>
  <dimension ref="A1:K39"/>
  <sheetViews>
    <sheetView showGridLines="0" showZeros="0" zoomScale="85" zoomScaleNormal="85" workbookViewId="0">
      <selection activeCell="A77" sqref="A77"/>
    </sheetView>
  </sheetViews>
  <sheetFormatPr defaultColWidth="16.7109375" defaultRowHeight="16.5" customHeight="1" x14ac:dyDescent="0.3"/>
  <cols>
    <col min="1" max="5" width="16.7109375" style="1"/>
    <col min="6" max="6" width="1.140625" style="1" customWidth="1"/>
    <col min="7" max="16384" width="16.7109375" style="1"/>
  </cols>
  <sheetData>
    <row r="1" spans="1:11" ht="16.5" customHeight="1" x14ac:dyDescent="0.3">
      <c r="A1" s="168" t="str">
        <f>'Table of Contents'!C48</f>
        <v>Table 2.26</v>
      </c>
      <c r="B1" s="168"/>
      <c r="C1" s="6"/>
      <c r="D1" s="6"/>
      <c r="E1" s="6"/>
      <c r="G1" s="6"/>
      <c r="H1" s="6"/>
      <c r="I1" s="6"/>
      <c r="J1" s="6"/>
      <c r="K1" s="6"/>
    </row>
    <row r="2" spans="1:11" ht="16.5" customHeight="1" x14ac:dyDescent="0.3">
      <c r="A2" s="4" t="str">
        <f>"AIF: "&amp;'Table of Contents'!A48&amp;", "&amp;'Table of Contents'!A3</f>
        <v>AIF: Total Redemptions of ETFs and Funds of Funds, 2017:Q2</v>
      </c>
      <c r="C2" s="6"/>
      <c r="D2" s="6"/>
      <c r="E2" s="6"/>
      <c r="G2" s="6"/>
      <c r="H2" s="6"/>
      <c r="I2" s="6"/>
      <c r="J2" s="6"/>
      <c r="K2" s="6"/>
    </row>
    <row r="3" spans="1:11" ht="16.5" customHeight="1" x14ac:dyDescent="0.3">
      <c r="A3" s="2" t="s">
        <v>82</v>
      </c>
      <c r="C3" s="6"/>
      <c r="D3" s="6"/>
      <c r="E3" s="6"/>
      <c r="G3" s="6"/>
      <c r="H3" s="6"/>
      <c r="I3" s="6"/>
      <c r="J3" s="6"/>
      <c r="K3" s="6"/>
    </row>
    <row r="4" spans="1:11" ht="16.5" customHeight="1" x14ac:dyDescent="0.3">
      <c r="A4" s="2"/>
      <c r="C4" s="6"/>
      <c r="D4" s="6"/>
      <c r="E4" s="6"/>
      <c r="G4" s="6"/>
      <c r="H4" s="6"/>
      <c r="I4" s="6"/>
      <c r="J4" s="6"/>
      <c r="K4" s="6"/>
    </row>
    <row r="5" spans="1:11" ht="16.5" customHeight="1" x14ac:dyDescent="0.3">
      <c r="A5" s="39"/>
      <c r="B5" s="39"/>
      <c r="C5" s="39"/>
      <c r="D5" s="39"/>
      <c r="E5" s="39"/>
      <c r="G5" s="39"/>
      <c r="H5" s="39"/>
      <c r="I5" s="39"/>
      <c r="J5" s="39"/>
      <c r="K5" s="39"/>
    </row>
    <row r="6" spans="1:11" ht="16.5" customHeight="1" x14ac:dyDescent="0.3">
      <c r="A6" s="39"/>
      <c r="B6" s="51" t="s">
        <v>175</v>
      </c>
      <c r="C6" s="51"/>
      <c r="D6" s="51"/>
      <c r="E6" s="51"/>
      <c r="F6" s="38"/>
      <c r="G6" s="51" t="s">
        <v>176</v>
      </c>
      <c r="H6" s="51"/>
      <c r="I6" s="51"/>
      <c r="J6" s="51"/>
      <c r="K6" s="51"/>
    </row>
    <row r="7" spans="1:11" ht="16.5" customHeight="1" x14ac:dyDescent="0.3">
      <c r="A7" s="39"/>
      <c r="B7" s="52" t="s">
        <v>80</v>
      </c>
      <c r="C7" s="49" t="s">
        <v>83</v>
      </c>
      <c r="D7" s="49" t="s">
        <v>84</v>
      </c>
      <c r="E7" s="49" t="s">
        <v>85</v>
      </c>
      <c r="F7" s="53"/>
      <c r="G7" s="52" t="s">
        <v>80</v>
      </c>
      <c r="H7" s="49" t="s">
        <v>83</v>
      </c>
      <c r="I7" s="49" t="s">
        <v>86</v>
      </c>
      <c r="J7" s="49" t="s">
        <v>87</v>
      </c>
      <c r="K7" s="49" t="s">
        <v>85</v>
      </c>
    </row>
    <row r="8" spans="1:11" ht="16.5" customHeight="1" x14ac:dyDescent="0.3">
      <c r="A8" s="46" t="s">
        <v>223</v>
      </c>
      <c r="B8" s="100">
        <v>0</v>
      </c>
      <c r="C8" s="94">
        <v>0</v>
      </c>
      <c r="D8" s="94">
        <v>0</v>
      </c>
      <c r="E8" s="94">
        <v>0</v>
      </c>
      <c r="F8" s="108"/>
      <c r="G8" s="100">
        <v>0</v>
      </c>
      <c r="H8" s="94">
        <v>0</v>
      </c>
      <c r="I8" s="94">
        <v>0</v>
      </c>
      <c r="J8" s="94">
        <v>0</v>
      </c>
      <c r="K8" s="100">
        <v>0</v>
      </c>
    </row>
    <row r="9" spans="1:11" s="50" customFormat="1" ht="16.5" customHeight="1" x14ac:dyDescent="0.3">
      <c r="A9" s="46" t="s">
        <v>224</v>
      </c>
      <c r="B9" s="6">
        <v>0</v>
      </c>
      <c r="C9" s="102">
        <v>0</v>
      </c>
      <c r="D9" s="102">
        <v>0</v>
      </c>
      <c r="E9" s="102">
        <v>0</v>
      </c>
      <c r="F9" s="108"/>
      <c r="G9" s="6">
        <v>0</v>
      </c>
      <c r="H9" s="102">
        <v>0</v>
      </c>
      <c r="I9" s="102">
        <v>0</v>
      </c>
      <c r="J9" s="102">
        <v>0</v>
      </c>
      <c r="K9" s="6">
        <v>0</v>
      </c>
    </row>
    <row r="10" spans="1:11" ht="16.5" customHeight="1" x14ac:dyDescent="0.3">
      <c r="A10" s="46" t="s">
        <v>225</v>
      </c>
      <c r="B10" s="100">
        <v>0</v>
      </c>
      <c r="C10" s="94">
        <v>0</v>
      </c>
      <c r="D10" s="94">
        <v>0</v>
      </c>
      <c r="E10" s="94">
        <v>0</v>
      </c>
      <c r="F10" s="108"/>
      <c r="G10" s="100">
        <v>0</v>
      </c>
      <c r="H10" s="94">
        <v>0</v>
      </c>
      <c r="I10" s="94">
        <v>0</v>
      </c>
      <c r="J10" s="94">
        <v>0</v>
      </c>
      <c r="K10" s="100">
        <v>0</v>
      </c>
    </row>
    <row r="11" spans="1:11" ht="16.5" customHeight="1" x14ac:dyDescent="0.3">
      <c r="A11" s="46" t="s">
        <v>226</v>
      </c>
      <c r="B11" s="6">
        <v>0</v>
      </c>
      <c r="C11" s="102">
        <v>0</v>
      </c>
      <c r="D11" s="102">
        <v>0</v>
      </c>
      <c r="E11" s="102">
        <v>0</v>
      </c>
      <c r="F11" s="108"/>
      <c r="G11" s="6">
        <v>0</v>
      </c>
      <c r="H11" s="102">
        <v>0</v>
      </c>
      <c r="I11" s="102">
        <v>0</v>
      </c>
      <c r="J11" s="102">
        <v>0</v>
      </c>
      <c r="K11" s="6">
        <v>0</v>
      </c>
    </row>
    <row r="12" spans="1:11" ht="16.5" customHeight="1" x14ac:dyDescent="0.3">
      <c r="A12" s="46" t="s">
        <v>227</v>
      </c>
      <c r="B12" s="100">
        <v>0</v>
      </c>
      <c r="C12" s="94">
        <v>0</v>
      </c>
      <c r="D12" s="94">
        <v>0</v>
      </c>
      <c r="E12" s="94">
        <v>0</v>
      </c>
      <c r="F12" s="108"/>
      <c r="G12" s="100">
        <v>0</v>
      </c>
      <c r="H12" s="94">
        <v>0</v>
      </c>
      <c r="I12" s="94">
        <v>0</v>
      </c>
      <c r="J12" s="94">
        <v>0</v>
      </c>
      <c r="K12" s="100">
        <v>0</v>
      </c>
    </row>
    <row r="13" spans="1:11" ht="16.5" customHeight="1" x14ac:dyDescent="0.3">
      <c r="A13" s="46" t="s">
        <v>228</v>
      </c>
      <c r="B13" s="6">
        <v>0</v>
      </c>
      <c r="C13" s="102">
        <v>0</v>
      </c>
      <c r="D13" s="102">
        <v>0</v>
      </c>
      <c r="E13" s="102">
        <v>0</v>
      </c>
      <c r="F13" s="108"/>
      <c r="G13" s="6">
        <v>0</v>
      </c>
      <c r="H13" s="102">
        <v>0</v>
      </c>
      <c r="I13" s="102">
        <v>0</v>
      </c>
      <c r="J13" s="102">
        <v>0</v>
      </c>
      <c r="K13" s="6">
        <v>0</v>
      </c>
    </row>
    <row r="14" spans="1:11" ht="16.5" customHeight="1" x14ac:dyDescent="0.3">
      <c r="A14" s="46" t="s">
        <v>229</v>
      </c>
      <c r="B14" s="100">
        <v>0</v>
      </c>
      <c r="C14" s="94">
        <v>0</v>
      </c>
      <c r="D14" s="94">
        <v>0</v>
      </c>
      <c r="E14" s="94">
        <v>0</v>
      </c>
      <c r="F14" s="108"/>
      <c r="G14" s="100">
        <v>2528.692</v>
      </c>
      <c r="H14" s="94">
        <v>34.027000000000001</v>
      </c>
      <c r="I14" s="94">
        <v>20.683</v>
      </c>
      <c r="J14" s="94">
        <v>2389.3760000000002</v>
      </c>
      <c r="K14" s="100">
        <v>84.605999999999995</v>
      </c>
    </row>
    <row r="15" spans="1:11" ht="16.5" customHeight="1" x14ac:dyDescent="0.3">
      <c r="A15" s="46" t="s">
        <v>230</v>
      </c>
      <c r="B15" s="6">
        <v>0</v>
      </c>
      <c r="C15" s="102">
        <v>0</v>
      </c>
      <c r="D15" s="102">
        <v>0</v>
      </c>
      <c r="E15" s="102">
        <v>0</v>
      </c>
      <c r="F15" s="108"/>
      <c r="G15" s="6">
        <v>0</v>
      </c>
      <c r="H15" s="102">
        <v>0</v>
      </c>
      <c r="I15" s="102">
        <v>0</v>
      </c>
      <c r="J15" s="102">
        <v>0</v>
      </c>
      <c r="K15" s="6">
        <v>0</v>
      </c>
    </row>
    <row r="16" spans="1:11" ht="16.5" customHeight="1" x14ac:dyDescent="0.3">
      <c r="A16" s="46" t="s">
        <v>231</v>
      </c>
      <c r="B16" s="100">
        <v>0</v>
      </c>
      <c r="C16" s="94">
        <v>0</v>
      </c>
      <c r="D16" s="94">
        <v>0</v>
      </c>
      <c r="E16" s="94">
        <v>0</v>
      </c>
      <c r="F16" s="108"/>
      <c r="G16" s="100">
        <v>0</v>
      </c>
      <c r="H16" s="94">
        <v>0</v>
      </c>
      <c r="I16" s="94">
        <v>0</v>
      </c>
      <c r="J16" s="94">
        <v>0</v>
      </c>
      <c r="K16" s="100">
        <v>0</v>
      </c>
    </row>
    <row r="17" spans="1:11" ht="16.5" customHeight="1" x14ac:dyDescent="0.3">
      <c r="A17" s="46" t="s">
        <v>232</v>
      </c>
      <c r="B17" s="6">
        <v>0</v>
      </c>
      <c r="C17" s="102">
        <v>0</v>
      </c>
      <c r="D17" s="102">
        <v>0</v>
      </c>
      <c r="E17" s="102">
        <v>0</v>
      </c>
      <c r="F17" s="108"/>
      <c r="G17" s="6">
        <v>296.20600000000002</v>
      </c>
      <c r="H17" s="102">
        <v>46.655000000000001</v>
      </c>
      <c r="I17" s="102">
        <v>0.222</v>
      </c>
      <c r="J17" s="102">
        <v>210.983</v>
      </c>
      <c r="K17" s="6">
        <v>38.345999999999997</v>
      </c>
    </row>
    <row r="18" spans="1:11" ht="16.5" customHeight="1" x14ac:dyDescent="0.3">
      <c r="A18" s="46" t="s">
        <v>233</v>
      </c>
      <c r="B18" s="100">
        <v>0</v>
      </c>
      <c r="C18" s="94">
        <v>0</v>
      </c>
      <c r="D18" s="94">
        <v>0</v>
      </c>
      <c r="E18" s="94">
        <v>0</v>
      </c>
      <c r="F18" s="108"/>
      <c r="G18" s="100">
        <v>0</v>
      </c>
      <c r="H18" s="94">
        <v>0</v>
      </c>
      <c r="I18" s="94">
        <v>0</v>
      </c>
      <c r="J18" s="94">
        <v>0</v>
      </c>
      <c r="K18" s="100">
        <v>0</v>
      </c>
    </row>
    <row r="19" spans="1:11" ht="16.5" customHeight="1" x14ac:dyDescent="0.3">
      <c r="A19" s="46" t="s">
        <v>234</v>
      </c>
      <c r="B19" s="6">
        <v>0</v>
      </c>
      <c r="C19" s="102">
        <v>0</v>
      </c>
      <c r="D19" s="102">
        <v>0</v>
      </c>
      <c r="E19" s="102">
        <v>0</v>
      </c>
      <c r="F19" s="108"/>
      <c r="G19" s="6">
        <v>0</v>
      </c>
      <c r="H19" s="102">
        <v>0</v>
      </c>
      <c r="I19" s="102">
        <v>0</v>
      </c>
      <c r="J19" s="102">
        <v>0</v>
      </c>
      <c r="K19" s="6">
        <v>0</v>
      </c>
    </row>
    <row r="20" spans="1:11" ht="16.5" customHeight="1" x14ac:dyDescent="0.3">
      <c r="A20" s="46" t="s">
        <v>235</v>
      </c>
      <c r="B20" s="100">
        <v>0</v>
      </c>
      <c r="C20" s="94">
        <v>0</v>
      </c>
      <c r="D20" s="94">
        <v>0</v>
      </c>
      <c r="E20" s="94">
        <v>0</v>
      </c>
      <c r="F20" s="108"/>
      <c r="G20" s="100">
        <v>0</v>
      </c>
      <c r="H20" s="94">
        <v>0</v>
      </c>
      <c r="I20" s="94">
        <v>0</v>
      </c>
      <c r="J20" s="94">
        <v>0</v>
      </c>
      <c r="K20" s="100">
        <v>0</v>
      </c>
    </row>
    <row r="21" spans="1:11" ht="16.5" customHeight="1" x14ac:dyDescent="0.3">
      <c r="A21" s="46" t="s">
        <v>236</v>
      </c>
      <c r="B21" s="6">
        <v>0</v>
      </c>
      <c r="C21" s="102">
        <v>0</v>
      </c>
      <c r="D21" s="102">
        <v>0</v>
      </c>
      <c r="E21" s="102">
        <v>0</v>
      </c>
      <c r="F21" s="108"/>
      <c r="G21" s="6">
        <v>299.66000000000003</v>
      </c>
      <c r="H21" s="102">
        <v>0</v>
      </c>
      <c r="I21" s="102">
        <v>0</v>
      </c>
      <c r="J21" s="102">
        <v>116.26</v>
      </c>
      <c r="K21" s="6">
        <v>183.4</v>
      </c>
    </row>
    <row r="22" spans="1:11" ht="16.5" customHeight="1" x14ac:dyDescent="0.3">
      <c r="A22" s="46" t="s">
        <v>237</v>
      </c>
      <c r="B22" s="100">
        <v>0</v>
      </c>
      <c r="C22" s="94">
        <v>0</v>
      </c>
      <c r="D22" s="94">
        <v>0</v>
      </c>
      <c r="E22" s="94">
        <v>0</v>
      </c>
      <c r="F22" s="108"/>
      <c r="G22" s="100">
        <v>18.71</v>
      </c>
      <c r="H22" s="94">
        <v>0</v>
      </c>
      <c r="I22" s="94">
        <v>0</v>
      </c>
      <c r="J22" s="94">
        <v>0</v>
      </c>
      <c r="K22" s="100">
        <v>18.71</v>
      </c>
    </row>
    <row r="23" spans="1:11" ht="16.5" customHeight="1" x14ac:dyDescent="0.3">
      <c r="A23" s="46" t="s">
        <v>238</v>
      </c>
      <c r="B23" s="6">
        <v>0</v>
      </c>
      <c r="C23" s="102">
        <v>0</v>
      </c>
      <c r="D23" s="102">
        <v>0</v>
      </c>
      <c r="E23" s="102">
        <v>0</v>
      </c>
      <c r="F23" s="108"/>
      <c r="G23" s="6">
        <v>5224</v>
      </c>
      <c r="H23" s="102">
        <v>0</v>
      </c>
      <c r="I23" s="102">
        <v>0</v>
      </c>
      <c r="J23" s="102">
        <v>0</v>
      </c>
      <c r="K23" s="6">
        <v>0</v>
      </c>
    </row>
    <row r="24" spans="1:11" ht="16.5" customHeight="1" x14ac:dyDescent="0.3">
      <c r="A24" s="46" t="s">
        <v>239</v>
      </c>
      <c r="B24" s="100">
        <v>0</v>
      </c>
      <c r="C24" s="94">
        <v>0</v>
      </c>
      <c r="D24" s="94">
        <v>0</v>
      </c>
      <c r="E24" s="94">
        <v>0</v>
      </c>
      <c r="F24" s="108"/>
      <c r="G24" s="100">
        <v>65.399000000000001</v>
      </c>
      <c r="H24" s="94">
        <v>4.5750000000000002</v>
      </c>
      <c r="I24" s="94">
        <v>0</v>
      </c>
      <c r="J24" s="94">
        <v>0</v>
      </c>
      <c r="K24" s="100">
        <v>60.823999999999998</v>
      </c>
    </row>
    <row r="25" spans="1:11" ht="16.5" customHeight="1" x14ac:dyDescent="0.3">
      <c r="A25" s="46" t="s">
        <v>240</v>
      </c>
      <c r="B25" s="6">
        <v>36</v>
      </c>
      <c r="C25" s="102">
        <v>0</v>
      </c>
      <c r="D25" s="102">
        <v>0</v>
      </c>
      <c r="E25" s="102">
        <v>0</v>
      </c>
      <c r="F25" s="108"/>
      <c r="G25" s="6">
        <v>2785</v>
      </c>
      <c r="H25" s="102">
        <v>0</v>
      </c>
      <c r="I25" s="102">
        <v>0</v>
      </c>
      <c r="J25" s="102">
        <v>0</v>
      </c>
      <c r="K25" s="6">
        <v>0</v>
      </c>
    </row>
    <row r="26" spans="1:11" ht="16.5" customHeight="1" x14ac:dyDescent="0.3">
      <c r="A26" s="46" t="s">
        <v>241</v>
      </c>
      <c r="B26" s="100">
        <v>0</v>
      </c>
      <c r="C26" s="94">
        <v>0</v>
      </c>
      <c r="D26" s="94">
        <v>0</v>
      </c>
      <c r="E26" s="94">
        <v>0</v>
      </c>
      <c r="F26" s="108"/>
      <c r="G26" s="100">
        <v>0</v>
      </c>
      <c r="H26" s="94">
        <v>0</v>
      </c>
      <c r="I26" s="94">
        <v>0</v>
      </c>
      <c r="J26" s="94">
        <v>0</v>
      </c>
      <c r="K26" s="100">
        <v>0</v>
      </c>
    </row>
    <row r="27" spans="1:11" ht="16.5" customHeight="1" x14ac:dyDescent="0.3">
      <c r="A27" s="46" t="s">
        <v>242</v>
      </c>
      <c r="B27" s="6">
        <v>0</v>
      </c>
      <c r="C27" s="102">
        <v>0</v>
      </c>
      <c r="D27" s="102">
        <v>0</v>
      </c>
      <c r="E27" s="102">
        <v>0</v>
      </c>
      <c r="F27" s="108"/>
      <c r="G27" s="6">
        <v>814.11199999999997</v>
      </c>
      <c r="H27" s="102">
        <v>471.20299999999997</v>
      </c>
      <c r="I27" s="102">
        <v>150.37200000000001</v>
      </c>
      <c r="J27" s="102">
        <v>81.929000000000002</v>
      </c>
      <c r="K27" s="6">
        <v>110.608</v>
      </c>
    </row>
    <row r="28" spans="1:11" ht="16.5" customHeight="1" x14ac:dyDescent="0.3">
      <c r="A28" s="46" t="s">
        <v>243</v>
      </c>
      <c r="B28" s="100">
        <v>0</v>
      </c>
      <c r="C28" s="94">
        <v>0</v>
      </c>
      <c r="D28" s="94">
        <v>0</v>
      </c>
      <c r="E28" s="94">
        <v>0</v>
      </c>
      <c r="F28" s="108"/>
      <c r="G28" s="100">
        <v>32.390001785000003</v>
      </c>
      <c r="H28" s="94">
        <v>0</v>
      </c>
      <c r="I28" s="94">
        <v>1.4488961300000001</v>
      </c>
      <c r="J28" s="94">
        <v>0.12876304</v>
      </c>
      <c r="K28" s="100">
        <v>30.812342614999999</v>
      </c>
    </row>
    <row r="29" spans="1:11" ht="16.5" customHeight="1" x14ac:dyDescent="0.3">
      <c r="A29" s="46" t="s">
        <v>244</v>
      </c>
      <c r="B29" s="6">
        <v>0</v>
      </c>
      <c r="C29" s="102">
        <v>0</v>
      </c>
      <c r="D29" s="102">
        <v>0</v>
      </c>
      <c r="E29" s="102">
        <v>0</v>
      </c>
      <c r="F29" s="108"/>
      <c r="G29" s="6">
        <v>0</v>
      </c>
      <c r="H29" s="102">
        <v>0</v>
      </c>
      <c r="I29" s="102">
        <v>0</v>
      </c>
      <c r="J29" s="102">
        <v>0</v>
      </c>
      <c r="K29" s="6">
        <v>0</v>
      </c>
    </row>
    <row r="30" spans="1:11" ht="16.5" customHeight="1" x14ac:dyDescent="0.3">
      <c r="A30" s="46" t="s">
        <v>245</v>
      </c>
      <c r="B30" s="100">
        <v>0</v>
      </c>
      <c r="C30" s="94">
        <v>0</v>
      </c>
      <c r="D30" s="94">
        <v>0</v>
      </c>
      <c r="E30" s="94">
        <v>0</v>
      </c>
      <c r="F30" s="108"/>
      <c r="G30" s="100">
        <v>0</v>
      </c>
      <c r="H30" s="94">
        <v>0</v>
      </c>
      <c r="I30" s="94">
        <v>0</v>
      </c>
      <c r="J30" s="94">
        <v>0</v>
      </c>
      <c r="K30" s="100">
        <v>0</v>
      </c>
    </row>
    <row r="31" spans="1:11" ht="16.5" customHeight="1" x14ac:dyDescent="0.3">
      <c r="A31" s="46" t="s">
        <v>246</v>
      </c>
      <c r="B31" s="6">
        <v>0</v>
      </c>
      <c r="C31" s="102">
        <v>0</v>
      </c>
      <c r="D31" s="102">
        <v>0</v>
      </c>
      <c r="E31" s="102">
        <v>0</v>
      </c>
      <c r="F31" s="108"/>
      <c r="G31" s="6">
        <v>0</v>
      </c>
      <c r="H31" s="102">
        <v>0</v>
      </c>
      <c r="I31" s="102">
        <v>0</v>
      </c>
      <c r="J31" s="102">
        <v>0</v>
      </c>
      <c r="K31" s="6">
        <v>0</v>
      </c>
    </row>
    <row r="32" spans="1:11" ht="16.5" customHeight="1" x14ac:dyDescent="0.3">
      <c r="A32" s="46" t="s">
        <v>247</v>
      </c>
      <c r="B32" s="100">
        <v>0</v>
      </c>
      <c r="C32" s="94">
        <v>0</v>
      </c>
      <c r="D32" s="94">
        <v>0</v>
      </c>
      <c r="E32" s="94">
        <v>0</v>
      </c>
      <c r="F32" s="108"/>
      <c r="G32" s="100">
        <v>0</v>
      </c>
      <c r="H32" s="94">
        <v>0</v>
      </c>
      <c r="I32" s="94">
        <v>0</v>
      </c>
      <c r="J32" s="94">
        <v>0</v>
      </c>
      <c r="K32" s="100">
        <v>0</v>
      </c>
    </row>
    <row r="33" spans="1:11" ht="16.5" customHeight="1" x14ac:dyDescent="0.3">
      <c r="A33" s="46" t="s">
        <v>248</v>
      </c>
      <c r="B33" s="6">
        <v>362</v>
      </c>
      <c r="C33" s="102">
        <v>362</v>
      </c>
      <c r="D33" s="102">
        <v>0</v>
      </c>
      <c r="E33" s="102">
        <v>0</v>
      </c>
      <c r="F33" s="108"/>
      <c r="G33" s="6">
        <v>3385</v>
      </c>
      <c r="H33" s="102">
        <v>1105</v>
      </c>
      <c r="I33" s="102">
        <v>740</v>
      </c>
      <c r="J33" s="102">
        <v>1450</v>
      </c>
      <c r="K33" s="6">
        <v>90</v>
      </c>
    </row>
    <row r="34" spans="1:11" ht="16.5" customHeight="1" x14ac:dyDescent="0.3">
      <c r="A34" s="46" t="s">
        <v>249</v>
      </c>
      <c r="B34" s="100">
        <v>90.813007267963997</v>
      </c>
      <c r="C34" s="94">
        <v>0</v>
      </c>
      <c r="D34" s="94">
        <v>0</v>
      </c>
      <c r="E34" s="94">
        <v>90.813007267963997</v>
      </c>
      <c r="F34" s="108"/>
      <c r="G34" s="100">
        <v>422.22143535650798</v>
      </c>
      <c r="H34" s="94">
        <v>0</v>
      </c>
      <c r="I34" s="94">
        <v>0</v>
      </c>
      <c r="J34" s="94">
        <v>0</v>
      </c>
      <c r="K34" s="100">
        <v>422.22143535650798</v>
      </c>
    </row>
    <row r="35" spans="1:11" ht="16.5" customHeight="1" x14ac:dyDescent="0.3">
      <c r="A35" s="46" t="s">
        <v>250</v>
      </c>
      <c r="B35" s="6">
        <v>0</v>
      </c>
      <c r="C35" s="102">
        <v>0</v>
      </c>
      <c r="D35" s="102">
        <v>0</v>
      </c>
      <c r="E35" s="102">
        <v>0</v>
      </c>
      <c r="F35" s="108"/>
      <c r="G35" s="6">
        <v>0</v>
      </c>
      <c r="H35" s="102">
        <v>0</v>
      </c>
      <c r="I35" s="102">
        <v>0</v>
      </c>
      <c r="J35" s="102">
        <v>0</v>
      </c>
      <c r="K35" s="6">
        <v>0</v>
      </c>
    </row>
    <row r="36" spans="1:11" ht="16.5" customHeight="1" x14ac:dyDescent="0.3">
      <c r="A36" s="46" t="s">
        <v>251</v>
      </c>
      <c r="B36" s="100">
        <v>0</v>
      </c>
      <c r="C36" s="94">
        <v>0</v>
      </c>
      <c r="D36" s="94">
        <v>0</v>
      </c>
      <c r="E36" s="94">
        <v>0</v>
      </c>
      <c r="F36" s="108"/>
      <c r="G36" s="100">
        <v>3897.7109</v>
      </c>
      <c r="H36" s="94">
        <v>398.24630000000002</v>
      </c>
      <c r="I36" s="94">
        <v>49.118299999999998</v>
      </c>
      <c r="J36" s="94">
        <v>2813.4391000000001</v>
      </c>
      <c r="K36" s="100">
        <v>636.90719999999999</v>
      </c>
    </row>
    <row r="38" spans="1:11" ht="16.5" customHeight="1" x14ac:dyDescent="0.3">
      <c r="A38" s="6"/>
      <c r="B38" s="6"/>
      <c r="C38" s="6"/>
      <c r="D38" s="6"/>
      <c r="E38" s="6"/>
      <c r="G38" s="6"/>
      <c r="H38" s="6"/>
      <c r="I38" s="6"/>
      <c r="J38" s="6"/>
      <c r="K38" s="6"/>
    </row>
    <row r="39" spans="1:11" ht="16.5" customHeight="1" x14ac:dyDescent="0.3">
      <c r="A39" s="6"/>
      <c r="B39" s="6"/>
      <c r="C39" s="6"/>
      <c r="D39" s="6"/>
      <c r="E39" s="6"/>
      <c r="G39" s="6"/>
      <c r="H39" s="6"/>
      <c r="I39" s="6"/>
      <c r="J39" s="6"/>
      <c r="K39" s="6"/>
    </row>
  </sheetData>
  <sheetProtection algorithmName="SHA-512" hashValue="Nbej/uU8l4Zu0bzEpMioVwLfoT/NqUkkvX1qiWOzGaKeNJZoVaX2PYJ+5gj522WORnyiweYMhPjmdBd0EwtHLw==" saltValue="VwrlmkqKRiCItmsnHDWZeA==" spinCount="100000" sheet="1" objects="1" scenarios="1"/>
  <mergeCells count="1">
    <mergeCell ref="A1:B1"/>
  </mergeCells>
  <conditionalFormatting sqref="G8:L35 F8:K36">
    <cfRule type="cellIs" dxfId="13" priority="7" operator="between">
      <formula>0</formula>
      <formula>0.1</formula>
    </cfRule>
    <cfRule type="cellIs" dxfId="12" priority="8" operator="lessThan">
      <formula>0</formula>
    </cfRule>
    <cfRule type="cellIs" dxfId="11" priority="9" operator="greaterThanOrEqual">
      <formula>0.1</formula>
    </cfRule>
  </conditionalFormatting>
  <conditionalFormatting sqref="A1:XFD7 A38:XFD1048576 A37 F8:XFD37">
    <cfRule type="cellIs" dxfId="10" priority="6" operator="between">
      <formula>-0.1</formula>
      <formula>0</formula>
    </cfRule>
  </conditionalFormatting>
  <conditionalFormatting sqref="A8:A36">
    <cfRule type="cellIs" dxfId="9" priority="5" operator="between">
      <formula>-0.1</formula>
      <formula>0</formula>
    </cfRule>
  </conditionalFormatting>
  <conditionalFormatting sqref="B8:E36">
    <cfRule type="cellIs" dxfId="8" priority="2" operator="between">
      <formula>0</formula>
      <formula>0.1</formula>
    </cfRule>
    <cfRule type="cellIs" dxfId="7" priority="3" operator="lessThan">
      <formula>0</formula>
    </cfRule>
    <cfRule type="cellIs" dxfId="6" priority="4" operator="greaterThanOrEqual">
      <formula>0.1</formula>
    </cfRule>
  </conditionalFormatting>
  <conditionalFormatting sqref="B8:E37">
    <cfRule type="cellIs" dxfId="5" priority="1" operator="between">
      <formula>-0.1</formula>
      <formula>0</formula>
    </cfRule>
  </conditionalFormatting>
  <pageMargins left="0.7" right="0.7" top="0.75" bottom="0.75" header="0.3" footer="0.3"/>
  <pageSetup paperSize="9" scale="77" orientation="landscape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4">
    <pageSetUpPr fitToPage="1"/>
  </sheetPr>
  <dimension ref="A1:K39"/>
  <sheetViews>
    <sheetView showGridLines="0" showZeros="0" zoomScale="85" zoomScaleNormal="85" workbookViewId="0">
      <selection activeCell="A77" sqref="A77"/>
    </sheetView>
  </sheetViews>
  <sheetFormatPr defaultColWidth="16.7109375" defaultRowHeight="16.5" customHeight="1" x14ac:dyDescent="0.3"/>
  <cols>
    <col min="1" max="1" width="16.7109375" style="79"/>
    <col min="2" max="2" width="18" style="79" customWidth="1"/>
    <col min="3" max="16384" width="16.7109375" style="79"/>
  </cols>
  <sheetData>
    <row r="1" spans="1:11" ht="16.5" customHeight="1" x14ac:dyDescent="0.3">
      <c r="A1" s="169" t="str">
        <f>'Table of Contents'!C49</f>
        <v>Table 2.27</v>
      </c>
      <c r="B1" s="169"/>
      <c r="C1" s="78"/>
      <c r="D1" s="78"/>
      <c r="E1" s="78"/>
      <c r="F1" s="78"/>
      <c r="G1" s="78"/>
      <c r="H1" s="78"/>
      <c r="I1" s="78"/>
      <c r="J1" s="78"/>
    </row>
    <row r="2" spans="1:11" ht="16.5" customHeight="1" x14ac:dyDescent="0.3">
      <c r="A2" s="80" t="str">
        <f>"AIF: "&amp;'Table of Contents'!A49&amp;", "&amp;'Table of Contents'!A3</f>
        <v>AIF: Total Redemptions of Institutional Funds, 2017:Q2</v>
      </c>
      <c r="C2" s="78"/>
      <c r="D2" s="78"/>
      <c r="E2" s="78"/>
      <c r="F2" s="78"/>
      <c r="G2" s="78"/>
      <c r="H2" s="78"/>
      <c r="I2" s="78"/>
      <c r="J2" s="78"/>
    </row>
    <row r="3" spans="1:11" ht="16.5" customHeight="1" x14ac:dyDescent="0.3">
      <c r="A3" s="81" t="s">
        <v>82</v>
      </c>
      <c r="C3" s="78"/>
      <c r="D3" s="78"/>
      <c r="E3" s="78"/>
      <c r="F3" s="78"/>
      <c r="G3" s="78"/>
      <c r="H3" s="78"/>
      <c r="I3" s="78"/>
      <c r="J3" s="78"/>
    </row>
    <row r="4" spans="1:11" ht="16.5" customHeight="1" x14ac:dyDescent="0.3">
      <c r="A4" s="81"/>
      <c r="C4" s="78"/>
      <c r="D4" s="78"/>
      <c r="E4" s="78"/>
      <c r="F4" s="78"/>
      <c r="G4" s="78"/>
      <c r="H4" s="78"/>
      <c r="I4" s="78"/>
      <c r="J4" s="78"/>
    </row>
    <row r="5" spans="1:11" ht="16.5" customHeight="1" x14ac:dyDescent="0.3">
      <c r="A5" s="82"/>
      <c r="B5" s="82"/>
      <c r="C5" s="82"/>
      <c r="D5" s="82"/>
      <c r="E5" s="82"/>
      <c r="F5" s="82"/>
      <c r="G5" s="82"/>
      <c r="H5" s="82"/>
      <c r="I5" s="82"/>
      <c r="J5" s="82"/>
    </row>
    <row r="6" spans="1:11" ht="16.5" customHeight="1" x14ac:dyDescent="0.3">
      <c r="A6" s="82"/>
      <c r="B6" s="51" t="s">
        <v>179</v>
      </c>
      <c r="C6" s="51"/>
      <c r="D6" s="51"/>
      <c r="E6" s="51"/>
      <c r="F6" s="51"/>
      <c r="G6" s="51"/>
      <c r="H6" s="51"/>
      <c r="I6" s="51"/>
      <c r="J6" s="51"/>
      <c r="K6" s="51"/>
    </row>
    <row r="7" spans="1:11" ht="16.5" customHeight="1" x14ac:dyDescent="0.3">
      <c r="A7" s="82"/>
      <c r="B7" s="52" t="s">
        <v>80</v>
      </c>
      <c r="C7" s="49" t="s">
        <v>83</v>
      </c>
      <c r="D7" s="49" t="s">
        <v>86</v>
      </c>
      <c r="E7" s="49" t="s">
        <v>87</v>
      </c>
      <c r="F7" s="49" t="s">
        <v>142</v>
      </c>
      <c r="G7" s="49" t="s">
        <v>144</v>
      </c>
      <c r="H7" s="49" t="s">
        <v>145</v>
      </c>
      <c r="I7" s="49" t="s">
        <v>93</v>
      </c>
      <c r="J7" s="49" t="s">
        <v>94</v>
      </c>
      <c r="K7" s="49" t="s">
        <v>85</v>
      </c>
    </row>
    <row r="8" spans="1:11" ht="16.5" customHeight="1" x14ac:dyDescent="0.3">
      <c r="A8" s="46" t="s">
        <v>223</v>
      </c>
      <c r="B8" s="94">
        <v>0</v>
      </c>
      <c r="C8" s="94">
        <v>0</v>
      </c>
      <c r="D8" s="94">
        <v>0</v>
      </c>
      <c r="E8" s="94">
        <v>0</v>
      </c>
      <c r="F8" s="94">
        <v>0</v>
      </c>
      <c r="G8" s="94">
        <v>0</v>
      </c>
      <c r="H8" s="94">
        <v>0</v>
      </c>
      <c r="I8" s="94">
        <v>0</v>
      </c>
      <c r="J8" s="94">
        <v>0</v>
      </c>
      <c r="K8" s="94">
        <v>0</v>
      </c>
    </row>
    <row r="9" spans="1:11" s="85" customFormat="1" ht="16.5" customHeight="1" x14ac:dyDescent="0.3">
      <c r="A9" s="46" t="s">
        <v>224</v>
      </c>
      <c r="B9" s="102">
        <v>0</v>
      </c>
      <c r="C9" s="102">
        <v>0</v>
      </c>
      <c r="D9" s="102">
        <v>0</v>
      </c>
      <c r="E9" s="102">
        <v>0</v>
      </c>
      <c r="F9" s="102">
        <v>0</v>
      </c>
      <c r="G9" s="102">
        <v>0</v>
      </c>
      <c r="H9" s="102">
        <v>0</v>
      </c>
      <c r="I9" s="102">
        <v>0</v>
      </c>
      <c r="J9" s="102">
        <v>0</v>
      </c>
      <c r="K9" s="102">
        <v>0</v>
      </c>
    </row>
    <row r="10" spans="1:11" ht="16.5" customHeight="1" x14ac:dyDescent="0.3">
      <c r="A10" s="46" t="s">
        <v>225</v>
      </c>
      <c r="B10" s="94">
        <v>0</v>
      </c>
      <c r="C10" s="94">
        <v>0</v>
      </c>
      <c r="D10" s="94">
        <v>0</v>
      </c>
      <c r="E10" s="94">
        <v>0</v>
      </c>
      <c r="F10" s="94">
        <v>0</v>
      </c>
      <c r="G10" s="94">
        <v>0</v>
      </c>
      <c r="H10" s="94">
        <v>0</v>
      </c>
      <c r="I10" s="94">
        <v>0</v>
      </c>
      <c r="J10" s="94">
        <v>0</v>
      </c>
      <c r="K10" s="94">
        <v>0</v>
      </c>
    </row>
    <row r="11" spans="1:11" ht="16.5" customHeight="1" x14ac:dyDescent="0.3">
      <c r="A11" s="46" t="s">
        <v>226</v>
      </c>
      <c r="B11" s="102">
        <v>0</v>
      </c>
      <c r="C11" s="102">
        <v>0</v>
      </c>
      <c r="D11" s="102">
        <v>0</v>
      </c>
      <c r="E11" s="102">
        <v>0</v>
      </c>
      <c r="F11" s="102">
        <v>0</v>
      </c>
      <c r="G11" s="102">
        <v>0</v>
      </c>
      <c r="H11" s="102">
        <v>0</v>
      </c>
      <c r="I11" s="102">
        <v>0</v>
      </c>
      <c r="J11" s="102">
        <v>0</v>
      </c>
      <c r="K11" s="102">
        <v>0</v>
      </c>
    </row>
    <row r="12" spans="1:11" ht="16.5" customHeight="1" x14ac:dyDescent="0.3">
      <c r="A12" s="46" t="s">
        <v>227</v>
      </c>
      <c r="B12" s="94">
        <v>0</v>
      </c>
      <c r="C12" s="94">
        <v>0</v>
      </c>
      <c r="D12" s="94">
        <v>0</v>
      </c>
      <c r="E12" s="94">
        <v>0</v>
      </c>
      <c r="F12" s="94">
        <v>0</v>
      </c>
      <c r="G12" s="94">
        <v>0</v>
      </c>
      <c r="H12" s="94">
        <v>0</v>
      </c>
      <c r="I12" s="94">
        <v>0</v>
      </c>
      <c r="J12" s="94">
        <v>0</v>
      </c>
      <c r="K12" s="94">
        <v>0</v>
      </c>
    </row>
    <row r="13" spans="1:11" ht="16.5" customHeight="1" x14ac:dyDescent="0.3">
      <c r="A13" s="46" t="s">
        <v>228</v>
      </c>
      <c r="B13" s="102">
        <v>0</v>
      </c>
      <c r="C13" s="102">
        <v>0</v>
      </c>
      <c r="D13" s="102">
        <v>0</v>
      </c>
      <c r="E13" s="102">
        <v>0</v>
      </c>
      <c r="F13" s="102">
        <v>0</v>
      </c>
      <c r="G13" s="102">
        <v>0</v>
      </c>
      <c r="H13" s="102">
        <v>0</v>
      </c>
      <c r="I13" s="102">
        <v>0</v>
      </c>
      <c r="J13" s="102">
        <v>0</v>
      </c>
      <c r="K13" s="102">
        <v>0</v>
      </c>
    </row>
    <row r="14" spans="1:11" ht="16.5" customHeight="1" x14ac:dyDescent="0.3">
      <c r="A14" s="46" t="s">
        <v>229</v>
      </c>
      <c r="B14" s="94">
        <v>35585.724000000002</v>
      </c>
      <c r="C14" s="94">
        <v>18116.498</v>
      </c>
      <c r="D14" s="94">
        <v>11915.210999999999</v>
      </c>
      <c r="E14" s="94">
        <v>4557.0209999999997</v>
      </c>
      <c r="F14" s="94">
        <v>1.2669999999999999</v>
      </c>
      <c r="G14" s="94">
        <v>0</v>
      </c>
      <c r="H14" s="94">
        <v>39.563000000000002</v>
      </c>
      <c r="I14" s="94">
        <v>0</v>
      </c>
      <c r="J14" s="94">
        <v>0</v>
      </c>
      <c r="K14" s="94">
        <v>956.16399999999999</v>
      </c>
    </row>
    <row r="15" spans="1:11" ht="16.5" customHeight="1" x14ac:dyDescent="0.3">
      <c r="A15" s="46" t="s">
        <v>230</v>
      </c>
      <c r="B15" s="102">
        <v>0</v>
      </c>
      <c r="C15" s="102">
        <v>0</v>
      </c>
      <c r="D15" s="102">
        <v>0</v>
      </c>
      <c r="E15" s="102">
        <v>0</v>
      </c>
      <c r="F15" s="102">
        <v>0</v>
      </c>
      <c r="G15" s="102">
        <v>0</v>
      </c>
      <c r="H15" s="102">
        <v>0</v>
      </c>
      <c r="I15" s="102">
        <v>0</v>
      </c>
      <c r="J15" s="102">
        <v>0</v>
      </c>
      <c r="K15" s="102">
        <v>0</v>
      </c>
    </row>
    <row r="16" spans="1:11" ht="16.5" customHeight="1" x14ac:dyDescent="0.3">
      <c r="A16" s="46" t="s">
        <v>231</v>
      </c>
      <c r="B16" s="94">
        <v>0</v>
      </c>
      <c r="C16" s="94">
        <v>0</v>
      </c>
      <c r="D16" s="94">
        <v>0</v>
      </c>
      <c r="E16" s="94">
        <v>0</v>
      </c>
      <c r="F16" s="94">
        <v>0</v>
      </c>
      <c r="G16" s="94">
        <v>0</v>
      </c>
      <c r="H16" s="94">
        <v>0</v>
      </c>
      <c r="I16" s="94">
        <v>0</v>
      </c>
      <c r="J16" s="94">
        <v>0</v>
      </c>
      <c r="K16" s="94">
        <v>0</v>
      </c>
    </row>
    <row r="17" spans="1:11" ht="16.5" customHeight="1" x14ac:dyDescent="0.3">
      <c r="A17" s="46" t="s">
        <v>232</v>
      </c>
      <c r="B17" s="102">
        <v>30097.691999999999</v>
      </c>
      <c r="C17" s="102">
        <v>1319.4380000000001</v>
      </c>
      <c r="D17" s="102">
        <v>9070.7129999999997</v>
      </c>
      <c r="E17" s="102">
        <v>17681.791000000001</v>
      </c>
      <c r="F17" s="102">
        <v>0.318</v>
      </c>
      <c r="G17" s="102">
        <v>690.68499999999995</v>
      </c>
      <c r="H17" s="102">
        <v>0</v>
      </c>
      <c r="I17" s="102">
        <v>0</v>
      </c>
      <c r="J17" s="102">
        <v>1.1020000000000001</v>
      </c>
      <c r="K17" s="102">
        <v>1333.645</v>
      </c>
    </row>
    <row r="18" spans="1:11" ht="16.5" customHeight="1" x14ac:dyDescent="0.3">
      <c r="A18" s="46" t="s">
        <v>233</v>
      </c>
      <c r="B18" s="94">
        <v>0</v>
      </c>
      <c r="C18" s="94">
        <v>0</v>
      </c>
      <c r="D18" s="94">
        <v>0</v>
      </c>
      <c r="E18" s="94">
        <v>0</v>
      </c>
      <c r="F18" s="94">
        <v>0</v>
      </c>
      <c r="G18" s="94">
        <v>0</v>
      </c>
      <c r="H18" s="94">
        <v>0</v>
      </c>
      <c r="I18" s="94">
        <v>0</v>
      </c>
      <c r="J18" s="94">
        <v>0</v>
      </c>
      <c r="K18" s="94">
        <v>0</v>
      </c>
    </row>
    <row r="19" spans="1:11" ht="16.5" customHeight="1" x14ac:dyDescent="0.3">
      <c r="A19" s="46" t="s">
        <v>234</v>
      </c>
      <c r="B19" s="102">
        <v>0</v>
      </c>
      <c r="C19" s="102">
        <v>0</v>
      </c>
      <c r="D19" s="102">
        <v>0</v>
      </c>
      <c r="E19" s="102">
        <v>0</v>
      </c>
      <c r="F19" s="102">
        <v>0</v>
      </c>
      <c r="G19" s="102">
        <v>0</v>
      </c>
      <c r="H19" s="102">
        <v>0</v>
      </c>
      <c r="I19" s="102">
        <v>0</v>
      </c>
      <c r="J19" s="102">
        <v>0</v>
      </c>
      <c r="K19" s="102">
        <v>0</v>
      </c>
    </row>
    <row r="20" spans="1:11" ht="16.5" customHeight="1" x14ac:dyDescent="0.3">
      <c r="A20" s="46" t="s">
        <v>235</v>
      </c>
      <c r="B20" s="94">
        <v>0</v>
      </c>
      <c r="C20" s="94">
        <v>0</v>
      </c>
      <c r="D20" s="94">
        <v>0</v>
      </c>
      <c r="E20" s="94">
        <v>0</v>
      </c>
      <c r="F20" s="94">
        <v>0</v>
      </c>
      <c r="G20" s="94">
        <v>0</v>
      </c>
      <c r="H20" s="94">
        <v>0</v>
      </c>
      <c r="I20" s="94">
        <v>0</v>
      </c>
      <c r="J20" s="94">
        <v>0</v>
      </c>
      <c r="K20" s="94">
        <v>0</v>
      </c>
    </row>
    <row r="21" spans="1:11" ht="16.5" customHeight="1" x14ac:dyDescent="0.3">
      <c r="A21" s="46" t="s">
        <v>236</v>
      </c>
      <c r="B21" s="102">
        <v>118.24</v>
      </c>
      <c r="C21" s="102">
        <v>0</v>
      </c>
      <c r="D21" s="102">
        <v>0</v>
      </c>
      <c r="E21" s="102">
        <v>0</v>
      </c>
      <c r="F21" s="102">
        <v>0</v>
      </c>
      <c r="G21" s="102">
        <v>0</v>
      </c>
      <c r="H21" s="102">
        <v>0</v>
      </c>
      <c r="I21" s="102">
        <v>0</v>
      </c>
      <c r="J21" s="102">
        <v>118.24</v>
      </c>
      <c r="K21" s="102">
        <v>0</v>
      </c>
    </row>
    <row r="22" spans="1:11" ht="16.5" customHeight="1" x14ac:dyDescent="0.3">
      <c r="A22" s="46" t="s">
        <v>237</v>
      </c>
      <c r="B22" s="94">
        <v>0</v>
      </c>
      <c r="C22" s="94">
        <v>0</v>
      </c>
      <c r="D22" s="94">
        <v>0</v>
      </c>
      <c r="E22" s="94">
        <v>0</v>
      </c>
      <c r="F22" s="94">
        <v>0</v>
      </c>
      <c r="G22" s="94">
        <v>0</v>
      </c>
      <c r="H22" s="94">
        <v>0</v>
      </c>
      <c r="I22" s="94">
        <v>0</v>
      </c>
      <c r="J22" s="94">
        <v>0</v>
      </c>
      <c r="K22" s="94">
        <v>0</v>
      </c>
    </row>
    <row r="23" spans="1:11" ht="16.5" customHeight="1" x14ac:dyDescent="0.3">
      <c r="A23" s="46" t="s">
        <v>238</v>
      </c>
      <c r="B23" s="102">
        <v>22015</v>
      </c>
      <c r="C23" s="102">
        <v>2187</v>
      </c>
      <c r="D23" s="102">
        <v>6261</v>
      </c>
      <c r="E23" s="102">
        <v>5714</v>
      </c>
      <c r="F23" s="102">
        <v>1444</v>
      </c>
      <c r="G23" s="102">
        <v>1400</v>
      </c>
      <c r="H23" s="102">
        <v>0</v>
      </c>
      <c r="I23" s="102">
        <v>194</v>
      </c>
      <c r="J23" s="102">
        <v>0</v>
      </c>
      <c r="K23" s="102">
        <v>4815</v>
      </c>
    </row>
    <row r="24" spans="1:11" ht="16.5" customHeight="1" x14ac:dyDescent="0.3">
      <c r="A24" s="46" t="s">
        <v>239</v>
      </c>
      <c r="B24" s="94">
        <v>436.52391949999998</v>
      </c>
      <c r="C24" s="94">
        <v>39.518000000000001</v>
      </c>
      <c r="D24" s="94">
        <v>39.884999999999998</v>
      </c>
      <c r="E24" s="94">
        <v>5.9355603600000002</v>
      </c>
      <c r="F24" s="94">
        <v>0</v>
      </c>
      <c r="G24" s="94">
        <v>46.706842000000002</v>
      </c>
      <c r="H24" s="94">
        <v>0</v>
      </c>
      <c r="I24" s="94">
        <v>8.9350000000000005</v>
      </c>
      <c r="J24" s="94">
        <v>14.523999999999999</v>
      </c>
      <c r="K24" s="94">
        <v>281.01951714</v>
      </c>
    </row>
    <row r="25" spans="1:11" ht="16.5" customHeight="1" x14ac:dyDescent="0.3">
      <c r="A25" s="46" t="s">
        <v>240</v>
      </c>
      <c r="B25" s="102">
        <v>0</v>
      </c>
      <c r="C25" s="102">
        <v>0</v>
      </c>
      <c r="D25" s="102">
        <v>0</v>
      </c>
      <c r="E25" s="102">
        <v>0</v>
      </c>
      <c r="F25" s="102">
        <v>0</v>
      </c>
      <c r="G25" s="102">
        <v>0</v>
      </c>
      <c r="H25" s="102">
        <v>0</v>
      </c>
      <c r="I25" s="102">
        <v>0</v>
      </c>
      <c r="J25" s="102">
        <v>0</v>
      </c>
      <c r="K25" s="102">
        <v>0</v>
      </c>
    </row>
    <row r="26" spans="1:11" ht="16.5" customHeight="1" x14ac:dyDescent="0.3">
      <c r="A26" s="46" t="s">
        <v>241</v>
      </c>
      <c r="B26" s="94">
        <v>0</v>
      </c>
      <c r="C26" s="94">
        <v>0</v>
      </c>
      <c r="D26" s="94">
        <v>0</v>
      </c>
      <c r="E26" s="94">
        <v>0</v>
      </c>
      <c r="F26" s="94">
        <v>0</v>
      </c>
      <c r="G26" s="94">
        <v>0</v>
      </c>
      <c r="H26" s="94">
        <v>0</v>
      </c>
      <c r="I26" s="94">
        <v>0</v>
      </c>
      <c r="J26" s="94">
        <v>0</v>
      </c>
      <c r="K26" s="94">
        <v>0</v>
      </c>
    </row>
    <row r="27" spans="1:11" ht="16.5" customHeight="1" x14ac:dyDescent="0.3">
      <c r="A27" s="46" t="s">
        <v>242</v>
      </c>
      <c r="B27" s="102">
        <v>0</v>
      </c>
      <c r="C27" s="102">
        <v>0</v>
      </c>
      <c r="D27" s="102">
        <v>0</v>
      </c>
      <c r="E27" s="102">
        <v>0</v>
      </c>
      <c r="F27" s="102">
        <v>0</v>
      </c>
      <c r="G27" s="102">
        <v>0</v>
      </c>
      <c r="H27" s="102">
        <v>0</v>
      </c>
      <c r="I27" s="102">
        <v>0</v>
      </c>
      <c r="J27" s="102">
        <v>0</v>
      </c>
      <c r="K27" s="102">
        <v>0</v>
      </c>
    </row>
    <row r="28" spans="1:11" ht="16.5" customHeight="1" x14ac:dyDescent="0.3">
      <c r="A28" s="46" t="s">
        <v>243</v>
      </c>
      <c r="B28" s="94">
        <v>0</v>
      </c>
      <c r="C28" s="94">
        <v>0</v>
      </c>
      <c r="D28" s="94">
        <v>0</v>
      </c>
      <c r="E28" s="94">
        <v>0</v>
      </c>
      <c r="F28" s="94">
        <v>0</v>
      </c>
      <c r="G28" s="94">
        <v>0</v>
      </c>
      <c r="H28" s="94">
        <v>0</v>
      </c>
      <c r="I28" s="94">
        <v>0</v>
      </c>
      <c r="J28" s="94">
        <v>0</v>
      </c>
      <c r="K28" s="94">
        <v>0</v>
      </c>
    </row>
    <row r="29" spans="1:11" ht="16.5" customHeight="1" x14ac:dyDescent="0.3">
      <c r="A29" s="46" t="s">
        <v>244</v>
      </c>
      <c r="B29" s="102">
        <v>0</v>
      </c>
      <c r="C29" s="102">
        <v>0</v>
      </c>
      <c r="D29" s="102">
        <v>0</v>
      </c>
      <c r="E29" s="102">
        <v>0</v>
      </c>
      <c r="F29" s="102">
        <v>0</v>
      </c>
      <c r="G29" s="102">
        <v>0</v>
      </c>
      <c r="H29" s="102">
        <v>0</v>
      </c>
      <c r="I29" s="102">
        <v>0</v>
      </c>
      <c r="J29" s="102">
        <v>0</v>
      </c>
      <c r="K29" s="102">
        <v>0</v>
      </c>
    </row>
    <row r="30" spans="1:11" ht="16.5" customHeight="1" x14ac:dyDescent="0.3">
      <c r="A30" s="46" t="s">
        <v>245</v>
      </c>
      <c r="B30" s="94">
        <v>0.05</v>
      </c>
      <c r="C30" s="94">
        <v>0</v>
      </c>
      <c r="D30" s="94">
        <v>0.05</v>
      </c>
      <c r="E30" s="94">
        <v>0</v>
      </c>
      <c r="F30" s="94">
        <v>0</v>
      </c>
      <c r="G30" s="94">
        <v>0</v>
      </c>
      <c r="H30" s="94">
        <v>0</v>
      </c>
      <c r="I30" s="94">
        <v>0</v>
      </c>
      <c r="J30" s="94">
        <v>0</v>
      </c>
      <c r="K30" s="94">
        <v>0</v>
      </c>
    </row>
    <row r="31" spans="1:11" ht="16.5" customHeight="1" x14ac:dyDescent="0.3">
      <c r="A31" s="46" t="s">
        <v>246</v>
      </c>
      <c r="B31" s="102">
        <v>0</v>
      </c>
      <c r="C31" s="102">
        <v>0</v>
      </c>
      <c r="D31" s="102">
        <v>0</v>
      </c>
      <c r="E31" s="102">
        <v>0</v>
      </c>
      <c r="F31" s="102">
        <v>0</v>
      </c>
      <c r="G31" s="102">
        <v>0</v>
      </c>
      <c r="H31" s="102">
        <v>0</v>
      </c>
      <c r="I31" s="102">
        <v>0</v>
      </c>
      <c r="J31" s="102">
        <v>0</v>
      </c>
      <c r="K31" s="102">
        <v>0</v>
      </c>
    </row>
    <row r="32" spans="1:11" ht="16.5" customHeight="1" x14ac:dyDescent="0.3">
      <c r="A32" s="46" t="s">
        <v>247</v>
      </c>
      <c r="B32" s="94">
        <v>0</v>
      </c>
      <c r="C32" s="94">
        <v>0</v>
      </c>
      <c r="D32" s="94">
        <v>0</v>
      </c>
      <c r="E32" s="94">
        <v>0</v>
      </c>
      <c r="F32" s="94">
        <v>0</v>
      </c>
      <c r="G32" s="94">
        <v>0</v>
      </c>
      <c r="H32" s="94">
        <v>0</v>
      </c>
      <c r="I32" s="94">
        <v>0</v>
      </c>
      <c r="J32" s="94">
        <v>0</v>
      </c>
      <c r="K32" s="94">
        <v>0</v>
      </c>
    </row>
    <row r="33" spans="1:11" ht="16.5" customHeight="1" x14ac:dyDescent="0.3">
      <c r="A33" s="46" t="s">
        <v>248</v>
      </c>
      <c r="B33" s="102">
        <v>0</v>
      </c>
      <c r="C33" s="102">
        <v>0</v>
      </c>
      <c r="D33" s="102">
        <v>0</v>
      </c>
      <c r="E33" s="102">
        <v>0</v>
      </c>
      <c r="F33" s="102">
        <v>0</v>
      </c>
      <c r="G33" s="102">
        <v>0</v>
      </c>
      <c r="H33" s="102">
        <v>0</v>
      </c>
      <c r="I33" s="102">
        <v>0</v>
      </c>
      <c r="J33" s="102">
        <v>0</v>
      </c>
      <c r="K33" s="102">
        <v>0</v>
      </c>
    </row>
    <row r="34" spans="1:11" ht="16.5" customHeight="1" x14ac:dyDescent="0.3">
      <c r="A34" s="46" t="s">
        <v>249</v>
      </c>
      <c r="B34" s="94">
        <v>3843.40007668612</v>
      </c>
      <c r="C34" s="94">
        <v>0</v>
      </c>
      <c r="D34" s="94">
        <v>0</v>
      </c>
      <c r="E34" s="94">
        <v>0</v>
      </c>
      <c r="F34" s="94">
        <v>0</v>
      </c>
      <c r="G34" s="94">
        <v>131.55244790471099</v>
      </c>
      <c r="H34" s="94">
        <v>0</v>
      </c>
      <c r="I34" s="94">
        <v>0</v>
      </c>
      <c r="J34" s="94">
        <v>0</v>
      </c>
      <c r="K34" s="94">
        <v>3711.8476287814101</v>
      </c>
    </row>
    <row r="35" spans="1:11" ht="16.5" customHeight="1" x14ac:dyDescent="0.3">
      <c r="A35" s="46" t="s">
        <v>250</v>
      </c>
      <c r="B35" s="102">
        <v>0</v>
      </c>
      <c r="C35" s="102">
        <v>0</v>
      </c>
      <c r="D35" s="102">
        <v>0</v>
      </c>
      <c r="E35" s="102">
        <v>0</v>
      </c>
      <c r="F35" s="102">
        <v>0</v>
      </c>
      <c r="G35" s="102">
        <v>0</v>
      </c>
      <c r="H35" s="102">
        <v>0</v>
      </c>
      <c r="I35" s="102">
        <v>0</v>
      </c>
      <c r="J35" s="102">
        <v>0</v>
      </c>
      <c r="K35" s="102">
        <v>0</v>
      </c>
    </row>
    <row r="36" spans="1:11" ht="16.5" customHeight="1" x14ac:dyDescent="0.3">
      <c r="A36" s="46" t="s">
        <v>251</v>
      </c>
      <c r="B36" s="94">
        <v>0</v>
      </c>
      <c r="C36" s="94">
        <v>0</v>
      </c>
      <c r="D36" s="94">
        <v>0</v>
      </c>
      <c r="E36" s="94">
        <v>0</v>
      </c>
      <c r="F36" s="94">
        <v>0</v>
      </c>
      <c r="G36" s="94">
        <v>0</v>
      </c>
      <c r="H36" s="94">
        <v>0</v>
      </c>
      <c r="I36" s="94">
        <v>0</v>
      </c>
      <c r="J36" s="94">
        <v>0</v>
      </c>
      <c r="K36" s="94">
        <v>0</v>
      </c>
    </row>
    <row r="37" spans="1:11" ht="16.5" customHeight="1" x14ac:dyDescent="0.3">
      <c r="A37" s="82"/>
      <c r="B37" s="82"/>
      <c r="C37" s="82"/>
      <c r="D37" s="82"/>
      <c r="E37" s="82"/>
      <c r="F37" s="82"/>
      <c r="G37" s="82"/>
      <c r="H37" s="82"/>
      <c r="I37" s="82"/>
      <c r="J37" s="82"/>
    </row>
    <row r="38" spans="1:11" ht="16.5" customHeight="1" x14ac:dyDescent="0.3">
      <c r="A38" s="78"/>
      <c r="B38" s="78"/>
      <c r="C38" s="78"/>
      <c r="D38" s="78"/>
      <c r="E38" s="78"/>
      <c r="F38" s="78"/>
      <c r="G38" s="78"/>
      <c r="H38" s="78"/>
      <c r="I38" s="78"/>
      <c r="J38" s="78"/>
    </row>
    <row r="39" spans="1:11" ht="16.5" customHeight="1" x14ac:dyDescent="0.3">
      <c r="A39" s="78"/>
      <c r="B39" s="78"/>
      <c r="C39" s="78"/>
      <c r="D39" s="78"/>
      <c r="E39" s="78"/>
      <c r="F39" s="78"/>
      <c r="G39" s="78"/>
      <c r="H39" s="78"/>
      <c r="I39" s="78"/>
      <c r="J39" s="78"/>
    </row>
  </sheetData>
  <sheetProtection algorithmName="SHA-512" hashValue="tjJfs/d4q9cAh2ZNz/umhDb11RR3Acd3dJ8dD21xrii/YACw2kkyBn0KbrW7OUbxKHMHx3vL6dSDgeArv0jFew==" saltValue="+zeXLXoggnIw6m5E56m/vg==" spinCount="100000" sheet="1" objects="1" scenarios="1"/>
  <mergeCells count="1">
    <mergeCell ref="A1:B1"/>
  </mergeCells>
  <conditionalFormatting sqref="B8:K36">
    <cfRule type="cellIs" dxfId="4" priority="3" operator="between">
      <formula>0</formula>
      <formula>0.1</formula>
    </cfRule>
    <cfRule type="cellIs" dxfId="3" priority="4" operator="lessThan">
      <formula>0</formula>
    </cfRule>
    <cfRule type="cellIs" dxfId="2" priority="5" operator="greaterThanOrEqual">
      <formula>0.1</formula>
    </cfRule>
  </conditionalFormatting>
  <conditionalFormatting sqref="A1:XFD7 A37:XFD1048576 B8:XFD36">
    <cfRule type="cellIs" dxfId="1" priority="2" operator="between">
      <formula>-0.1</formula>
      <formula>0</formula>
    </cfRule>
  </conditionalFormatting>
  <conditionalFormatting sqref="A8:A36">
    <cfRule type="cellIs" dxfId="0" priority="1" operator="between">
      <formula>-0.1</formula>
      <formula>0</formula>
    </cfRule>
  </conditionalFormatting>
  <pageMargins left="0.7" right="0.7" top="0.75" bottom="0.75" header="0.3" footer="0.3"/>
  <pageSetup paperSize="9" scale="70" orientation="landscape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9">
    <pageSetUpPr fitToPage="1"/>
  </sheetPr>
  <dimension ref="A1:N26"/>
  <sheetViews>
    <sheetView showGridLines="0" topLeftCell="A5" zoomScale="85" zoomScaleNormal="85" workbookViewId="0">
      <selection activeCell="A77" sqref="A77"/>
    </sheetView>
  </sheetViews>
  <sheetFormatPr defaultRowHeight="16.5" customHeight="1" x14ac:dyDescent="0.25"/>
  <cols>
    <col min="1" max="1" width="32" customWidth="1"/>
    <col min="2" max="2" width="25.7109375" customWidth="1"/>
    <col min="3" max="3" width="3.42578125" customWidth="1"/>
    <col min="4" max="4" width="25.7109375" customWidth="1"/>
  </cols>
  <sheetData>
    <row r="1" spans="1:14" ht="16.5" customHeight="1" x14ac:dyDescent="0.3">
      <c r="A1" s="91" t="s">
        <v>65</v>
      </c>
      <c r="B1" s="29"/>
      <c r="C1" s="3"/>
      <c r="D1" s="3"/>
      <c r="E1" s="3"/>
      <c r="F1" s="3"/>
      <c r="G1" s="3"/>
    </row>
    <row r="2" spans="1:14" ht="16.5" customHeight="1" x14ac:dyDescent="0.3">
      <c r="A2" s="4" t="s">
        <v>66</v>
      </c>
      <c r="B2" s="28"/>
      <c r="C2" s="28"/>
      <c r="D2" s="28"/>
      <c r="E2" s="28"/>
      <c r="F2" s="28"/>
      <c r="G2" s="3"/>
    </row>
    <row r="3" spans="1:14" ht="16.5" customHeight="1" x14ac:dyDescent="0.3">
      <c r="A3" s="2" t="str">
        <f>'Table of Contents'!A3</f>
        <v>2017:Q2</v>
      </c>
      <c r="B3" s="28"/>
      <c r="C3" s="28"/>
      <c r="D3" s="28"/>
      <c r="E3" s="28"/>
      <c r="F3" s="28"/>
      <c r="G3" s="3"/>
    </row>
    <row r="4" spans="1:14" ht="16.5" customHeight="1" x14ac:dyDescent="0.3">
      <c r="A4" s="3"/>
      <c r="B4" s="28"/>
      <c r="C4" s="28"/>
      <c r="D4" s="28"/>
      <c r="E4" s="28"/>
      <c r="F4" s="28"/>
      <c r="G4" s="3"/>
    </row>
    <row r="5" spans="1:14" ht="16.5" customHeight="1" x14ac:dyDescent="0.3">
      <c r="A5" s="3"/>
      <c r="B5" s="28"/>
      <c r="C5" s="28"/>
      <c r="D5" s="28"/>
      <c r="E5" s="28"/>
      <c r="F5" s="28"/>
      <c r="G5" s="28"/>
    </row>
    <row r="6" spans="1:14" ht="16.5" customHeight="1" x14ac:dyDescent="0.3">
      <c r="A6" s="30"/>
      <c r="B6" s="51" t="s">
        <v>121</v>
      </c>
      <c r="C6" s="51"/>
      <c r="D6" s="51"/>
      <c r="E6" s="3"/>
      <c r="F6" s="3"/>
      <c r="G6" s="3"/>
    </row>
    <row r="7" spans="1:14" ht="16.5" customHeight="1" thickBot="1" x14ac:dyDescent="0.35">
      <c r="A7" s="30"/>
      <c r="B7" s="153" t="s">
        <v>123</v>
      </c>
      <c r="C7" s="153"/>
      <c r="D7" s="153" t="s">
        <v>122</v>
      </c>
      <c r="E7" s="26"/>
      <c r="F7" s="26"/>
      <c r="G7" s="26"/>
      <c r="H7" s="28"/>
      <c r="I7" s="28"/>
      <c r="J7" s="28"/>
    </row>
    <row r="8" spans="1:14" ht="16.5" customHeight="1" x14ac:dyDescent="0.3">
      <c r="A8" s="31" t="s">
        <v>124</v>
      </c>
      <c r="B8" s="149">
        <v>0.5112997239</v>
      </c>
      <c r="C8" s="150"/>
      <c r="D8" s="149">
        <v>0.51129972400000001</v>
      </c>
      <c r="E8" s="26"/>
      <c r="F8" s="26"/>
      <c r="G8" s="26"/>
      <c r="H8" s="28"/>
      <c r="I8" s="28"/>
      <c r="J8" s="28"/>
    </row>
    <row r="9" spans="1:14" ht="16.5" customHeight="1" x14ac:dyDescent="0.3">
      <c r="A9" s="31" t="s">
        <v>125</v>
      </c>
      <c r="B9" s="151">
        <v>0.92233905179999998</v>
      </c>
      <c r="C9" s="150"/>
      <c r="D9" s="151">
        <v>0.91491308299999996</v>
      </c>
      <c r="E9" s="26"/>
      <c r="F9" s="26"/>
      <c r="G9" s="26"/>
      <c r="H9" s="28"/>
      <c r="I9" s="28"/>
      <c r="J9" s="28"/>
    </row>
    <row r="10" spans="1:14" ht="16.5" customHeight="1" x14ac:dyDescent="0.3">
      <c r="A10" s="31" t="s">
        <v>126</v>
      </c>
      <c r="B10" s="152">
        <v>3.7686074999999999E-2</v>
      </c>
      <c r="C10" s="150"/>
      <c r="D10" s="152">
        <v>3.8172310000000001E-2</v>
      </c>
      <c r="E10" s="26"/>
      <c r="F10" s="26"/>
      <c r="G10" s="26"/>
      <c r="N10" s="28"/>
    </row>
    <row r="11" spans="1:14" ht="16.5" customHeight="1" x14ac:dyDescent="0.3">
      <c r="A11" s="31" t="s">
        <v>127</v>
      </c>
      <c r="B11" s="151">
        <v>0.13443751340000001</v>
      </c>
      <c r="C11" s="150"/>
      <c r="D11" s="151">
        <v>0.13447005400000001</v>
      </c>
      <c r="E11" s="26"/>
      <c r="F11" s="26"/>
      <c r="G11" s="26"/>
      <c r="N11" s="28"/>
    </row>
    <row r="12" spans="1:14" ht="16.5" customHeight="1" x14ac:dyDescent="0.3">
      <c r="A12" s="31" t="s">
        <v>128</v>
      </c>
      <c r="B12" s="152">
        <v>1.1612783352</v>
      </c>
      <c r="C12" s="150"/>
      <c r="D12" s="152">
        <v>1.137229482</v>
      </c>
      <c r="E12" s="26"/>
      <c r="F12" s="26"/>
      <c r="G12" s="26"/>
      <c r="N12" s="28"/>
    </row>
    <row r="13" spans="1:14" ht="16.5" customHeight="1" x14ac:dyDescent="0.3">
      <c r="A13" s="31" t="s">
        <v>129</v>
      </c>
      <c r="B13" s="151">
        <v>0.13459855979999999</v>
      </c>
      <c r="C13" s="150"/>
      <c r="D13" s="151">
        <v>0.13494730299999999</v>
      </c>
      <c r="E13" s="26"/>
      <c r="F13" s="26"/>
      <c r="G13" s="26"/>
      <c r="N13" s="28"/>
    </row>
    <row r="14" spans="1:14" ht="16.5" customHeight="1" x14ac:dyDescent="0.3">
      <c r="A14" s="31" t="s">
        <v>130</v>
      </c>
      <c r="B14" s="152">
        <v>3.2283058000000002E-3</v>
      </c>
      <c r="C14" s="150"/>
      <c r="D14" s="152">
        <v>3.2365599999999999E-3</v>
      </c>
      <c r="E14" s="26"/>
      <c r="F14" s="26"/>
      <c r="G14" s="26"/>
      <c r="N14" s="28"/>
    </row>
    <row r="15" spans="1:14" ht="16.5" customHeight="1" x14ac:dyDescent="0.3">
      <c r="A15" s="31" t="s">
        <v>131</v>
      </c>
      <c r="B15" s="151">
        <v>0.10664391600000001</v>
      </c>
      <c r="C15" s="150"/>
      <c r="D15" s="151">
        <v>0.10447901499999999</v>
      </c>
      <c r="E15" s="26"/>
      <c r="F15" s="26"/>
      <c r="G15" s="26"/>
      <c r="N15" s="28"/>
    </row>
    <row r="16" spans="1:14" ht="16.5" customHeight="1" x14ac:dyDescent="0.3">
      <c r="A16" s="31" t="s">
        <v>132</v>
      </c>
      <c r="B16" s="152">
        <v>0.2372591819</v>
      </c>
      <c r="C16" s="150"/>
      <c r="D16" s="152">
        <v>0.23663598299999999</v>
      </c>
      <c r="E16" s="26"/>
      <c r="F16" s="26"/>
      <c r="G16" s="26"/>
      <c r="N16" s="28"/>
    </row>
    <row r="17" spans="1:14" ht="16.5" customHeight="1" x14ac:dyDescent="0.3">
      <c r="A17" s="31" t="s">
        <v>133</v>
      </c>
      <c r="B17" s="151">
        <v>0.21962575770000001</v>
      </c>
      <c r="C17" s="150"/>
      <c r="D17" s="151">
        <v>0.21966917799999999</v>
      </c>
      <c r="E17" s="26"/>
      <c r="F17" s="26"/>
      <c r="G17" s="26"/>
      <c r="N17" s="28"/>
    </row>
    <row r="18" spans="1:14" ht="16.5" customHeight="1" x14ac:dyDescent="0.3">
      <c r="A18" s="31" t="s">
        <v>134</v>
      </c>
      <c r="B18" s="152">
        <v>0.1031800078</v>
      </c>
      <c r="C18" s="150"/>
      <c r="D18" s="152">
        <v>0.103736592</v>
      </c>
      <c r="E18" s="26"/>
      <c r="F18" s="26"/>
      <c r="G18" s="26"/>
      <c r="N18" s="28"/>
    </row>
    <row r="19" spans="1:14" ht="16.5" customHeight="1" x14ac:dyDescent="0.3">
      <c r="A19" s="31" t="s">
        <v>135</v>
      </c>
      <c r="B19" s="151">
        <v>0.2537749017</v>
      </c>
      <c r="C19" s="150"/>
      <c r="D19" s="151">
        <v>0.24916529600000001</v>
      </c>
      <c r="E19" s="26"/>
      <c r="F19" s="26"/>
      <c r="G19" s="26"/>
      <c r="N19" s="28"/>
    </row>
    <row r="20" spans="1:14" ht="16.5" customHeight="1" x14ac:dyDescent="0.3">
      <c r="A20" s="26"/>
      <c r="B20" s="26"/>
      <c r="C20" s="120"/>
      <c r="D20" s="26"/>
      <c r="E20" s="26"/>
      <c r="F20" s="26"/>
      <c r="G20" s="26"/>
      <c r="N20" s="28"/>
    </row>
    <row r="21" spans="1:14" ht="16.5" customHeight="1" x14ac:dyDescent="0.3">
      <c r="C21" s="121"/>
      <c r="E21" s="26"/>
      <c r="F21" s="26"/>
      <c r="G21" s="26"/>
      <c r="N21" s="28"/>
    </row>
    <row r="22" spans="1:14" ht="16.5" customHeight="1" x14ac:dyDescent="0.3">
      <c r="E22" s="26"/>
      <c r="F22" s="26"/>
      <c r="G22" s="26"/>
      <c r="N22" s="28"/>
    </row>
    <row r="23" spans="1:14" ht="16.5" customHeight="1" x14ac:dyDescent="0.25">
      <c r="N23" s="28"/>
    </row>
    <row r="24" spans="1:14" ht="16.5" customHeight="1" x14ac:dyDescent="0.25">
      <c r="N24" s="28"/>
    </row>
    <row r="25" spans="1:14" ht="16.5" customHeight="1" x14ac:dyDescent="0.25">
      <c r="N25" s="28"/>
    </row>
    <row r="26" spans="1:14" ht="16.5" customHeight="1" x14ac:dyDescent="0.25">
      <c r="N26" s="28"/>
    </row>
  </sheetData>
  <sheetProtection algorithmName="SHA-512" hashValue="X7QI/OrxK0AGU2W+ffcD0ufLPWo9w5k3pvCX5IfFCwhleqskJJUXEhjSEkiT9cJBas4mfLVQ+BieTFkpyrhPRg==" saltValue="bemDzg236ibTxXGv+6RsOQ==" spinCount="100000" sheet="1" objects="1" scenarios="1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K39"/>
  <sheetViews>
    <sheetView showGridLines="0" showZeros="0" zoomScale="85" zoomScaleNormal="85" workbookViewId="0">
      <selection activeCell="A77" sqref="A77"/>
    </sheetView>
  </sheetViews>
  <sheetFormatPr defaultColWidth="16.7109375" defaultRowHeight="16.5" customHeight="1" x14ac:dyDescent="0.3"/>
  <cols>
    <col min="1" max="5" width="16.7109375" style="1"/>
    <col min="6" max="6" width="1.140625" style="50" customWidth="1"/>
    <col min="7" max="16384" width="16.7109375" style="1"/>
  </cols>
  <sheetData>
    <row r="1" spans="1:11" ht="16.5" customHeight="1" x14ac:dyDescent="0.3">
      <c r="A1" s="168" t="str">
        <f>'Table of Contents'!B13</f>
        <v>Table 1.5</v>
      </c>
      <c r="B1" s="168"/>
      <c r="C1" s="6"/>
      <c r="D1" s="6"/>
      <c r="E1" s="6"/>
      <c r="G1" s="6"/>
      <c r="H1" s="6"/>
      <c r="I1" s="6"/>
      <c r="J1" s="6"/>
      <c r="K1" s="6"/>
    </row>
    <row r="2" spans="1:11" ht="16.5" customHeight="1" x14ac:dyDescent="0.3">
      <c r="A2" s="4" t="str">
        <f>"UCITS: "&amp;'Table of Contents'!A13&amp;", "&amp;'Table of Contents'!A3</f>
        <v>UCITS: Total Net Assets of ETFs and Funds of Funds, 2017:Q2</v>
      </c>
      <c r="C2" s="6"/>
      <c r="D2" s="6"/>
      <c r="E2" s="6"/>
      <c r="G2" s="6"/>
      <c r="H2" s="6"/>
      <c r="I2" s="6"/>
      <c r="J2" s="6"/>
      <c r="K2" s="6"/>
    </row>
    <row r="3" spans="1:11" ht="16.5" customHeight="1" x14ac:dyDescent="0.3">
      <c r="A3" s="2" t="s">
        <v>76</v>
      </c>
      <c r="C3" s="6"/>
      <c r="D3" s="6"/>
      <c r="E3" s="6"/>
      <c r="G3" s="6"/>
      <c r="H3" s="6"/>
      <c r="I3" s="6"/>
      <c r="J3" s="6"/>
      <c r="K3" s="6"/>
    </row>
    <row r="4" spans="1:11" ht="16.5" customHeight="1" x14ac:dyDescent="0.3">
      <c r="A4" s="2"/>
      <c r="C4" s="6"/>
      <c r="D4" s="6"/>
      <c r="E4" s="6"/>
      <c r="G4" s="6"/>
      <c r="H4" s="6"/>
      <c r="I4" s="6"/>
      <c r="J4" s="6"/>
      <c r="K4" s="6"/>
    </row>
    <row r="5" spans="1:11" ht="16.5" customHeight="1" x14ac:dyDescent="0.3">
      <c r="A5" s="39"/>
      <c r="B5" s="39"/>
      <c r="C5" s="39"/>
      <c r="D5" s="39"/>
      <c r="E5" s="39"/>
      <c r="G5" s="39"/>
      <c r="H5" s="39"/>
      <c r="I5" s="39"/>
      <c r="J5" s="39"/>
      <c r="K5" s="39"/>
    </row>
    <row r="6" spans="1:11" ht="16.5" customHeight="1" x14ac:dyDescent="0.3">
      <c r="A6" s="39"/>
      <c r="B6" s="51" t="s">
        <v>147</v>
      </c>
      <c r="C6" s="51"/>
      <c r="D6" s="51"/>
      <c r="E6" s="51"/>
      <c r="F6" s="106"/>
      <c r="G6" s="51" t="s">
        <v>148</v>
      </c>
      <c r="H6" s="51"/>
      <c r="I6" s="51"/>
      <c r="J6" s="51"/>
      <c r="K6" s="51"/>
    </row>
    <row r="7" spans="1:11" ht="16.5" customHeight="1" thickBot="1" x14ac:dyDescent="0.35">
      <c r="A7" s="39"/>
      <c r="B7" s="158" t="s">
        <v>80</v>
      </c>
      <c r="C7" s="159" t="s">
        <v>83</v>
      </c>
      <c r="D7" s="159" t="s">
        <v>84</v>
      </c>
      <c r="E7" s="159" t="s">
        <v>85</v>
      </c>
      <c r="F7" s="107"/>
      <c r="G7" s="158" t="s">
        <v>80</v>
      </c>
      <c r="H7" s="159" t="s">
        <v>83</v>
      </c>
      <c r="I7" s="159" t="s">
        <v>86</v>
      </c>
      <c r="J7" s="159" t="s">
        <v>87</v>
      </c>
      <c r="K7" s="159" t="s">
        <v>85</v>
      </c>
    </row>
    <row r="8" spans="1:11" ht="16.5" customHeight="1" x14ac:dyDescent="0.3">
      <c r="A8" s="46" t="s">
        <v>223</v>
      </c>
      <c r="B8" s="6">
        <v>0</v>
      </c>
      <c r="C8" s="102">
        <v>0</v>
      </c>
      <c r="D8" s="102">
        <v>0</v>
      </c>
      <c r="E8" s="6">
        <v>0</v>
      </c>
      <c r="F8" s="108"/>
      <c r="G8" s="6">
        <v>15407.19</v>
      </c>
      <c r="H8" s="102">
        <v>2927.846</v>
      </c>
      <c r="I8" s="102">
        <v>594.68899999999996</v>
      </c>
      <c r="J8" s="102">
        <v>11884.655000000001</v>
      </c>
      <c r="K8" s="6">
        <v>0</v>
      </c>
    </row>
    <row r="9" spans="1:11" ht="16.5" customHeight="1" x14ac:dyDescent="0.3">
      <c r="A9" s="46" t="s">
        <v>224</v>
      </c>
      <c r="B9" s="100">
        <v>1088.0783813119999</v>
      </c>
      <c r="C9" s="94">
        <v>303.923915932</v>
      </c>
      <c r="D9" s="94">
        <v>0</v>
      </c>
      <c r="E9" s="100">
        <v>784.15446538000003</v>
      </c>
      <c r="F9" s="108"/>
      <c r="G9" s="100">
        <v>33219.584101184002</v>
      </c>
      <c r="H9" s="94">
        <v>419.24673772800003</v>
      </c>
      <c r="I9" s="94">
        <v>1409.62278496</v>
      </c>
      <c r="J9" s="94">
        <v>31340.732120204</v>
      </c>
      <c r="K9" s="100">
        <v>49.982458291999997</v>
      </c>
    </row>
    <row r="10" spans="1:11" ht="16.5" customHeight="1" x14ac:dyDescent="0.3">
      <c r="A10" s="46" t="s">
        <v>225</v>
      </c>
      <c r="B10" s="6">
        <v>16.11</v>
      </c>
      <c r="C10" s="102">
        <v>16.11</v>
      </c>
      <c r="D10" s="102">
        <v>0</v>
      </c>
      <c r="E10" s="6">
        <v>0</v>
      </c>
      <c r="F10" s="108"/>
      <c r="G10" s="6">
        <v>2.96</v>
      </c>
      <c r="H10" s="102">
        <v>2.96</v>
      </c>
      <c r="I10" s="102">
        <v>0</v>
      </c>
      <c r="J10" s="102">
        <v>0</v>
      </c>
      <c r="K10" s="6">
        <v>0</v>
      </c>
    </row>
    <row r="11" spans="1:11" ht="16.5" customHeight="1" x14ac:dyDescent="0.3">
      <c r="A11" s="46" t="s">
        <v>226</v>
      </c>
      <c r="B11" s="100">
        <v>0</v>
      </c>
      <c r="C11" s="94">
        <v>0</v>
      </c>
      <c r="D11" s="94">
        <v>0</v>
      </c>
      <c r="E11" s="100">
        <v>0</v>
      </c>
      <c r="F11" s="108"/>
      <c r="G11" s="100">
        <v>0</v>
      </c>
      <c r="H11" s="94">
        <v>0</v>
      </c>
      <c r="I11" s="94">
        <v>0</v>
      </c>
      <c r="J11" s="94">
        <v>0</v>
      </c>
      <c r="K11" s="100">
        <v>0</v>
      </c>
    </row>
    <row r="12" spans="1:11" ht="16.5" customHeight="1" x14ac:dyDescent="0.3">
      <c r="A12" s="46" t="s">
        <v>227</v>
      </c>
      <c r="B12" s="6">
        <v>0</v>
      </c>
      <c r="C12" s="102">
        <v>0</v>
      </c>
      <c r="D12" s="102">
        <v>0</v>
      </c>
      <c r="E12" s="6">
        <v>0</v>
      </c>
      <c r="F12" s="108"/>
      <c r="G12" s="6">
        <v>0</v>
      </c>
      <c r="H12" s="102">
        <v>0</v>
      </c>
      <c r="I12" s="102">
        <v>0</v>
      </c>
      <c r="J12" s="102">
        <v>0</v>
      </c>
      <c r="K12" s="6">
        <v>0</v>
      </c>
    </row>
    <row r="13" spans="1:11" ht="16.5" customHeight="1" x14ac:dyDescent="0.3">
      <c r="A13" s="46" t="s">
        <v>228</v>
      </c>
      <c r="B13" s="100">
        <v>0</v>
      </c>
      <c r="C13" s="94">
        <v>0</v>
      </c>
      <c r="D13" s="94">
        <v>0</v>
      </c>
      <c r="E13" s="100">
        <v>0</v>
      </c>
      <c r="F13" s="108"/>
      <c r="G13" s="100">
        <v>897.6</v>
      </c>
      <c r="H13" s="94">
        <v>0</v>
      </c>
      <c r="I13" s="94">
        <v>0</v>
      </c>
      <c r="J13" s="94">
        <v>0</v>
      </c>
      <c r="K13" s="100">
        <v>897.6</v>
      </c>
    </row>
    <row r="14" spans="1:11" ht="16.5" customHeight="1" x14ac:dyDescent="0.3">
      <c r="A14" s="46" t="s">
        <v>229</v>
      </c>
      <c r="B14" s="6">
        <v>0</v>
      </c>
      <c r="C14" s="102">
        <v>0</v>
      </c>
      <c r="D14" s="102">
        <v>0</v>
      </c>
      <c r="E14" s="6">
        <v>0</v>
      </c>
      <c r="F14" s="108"/>
      <c r="G14" s="6">
        <v>9995.98</v>
      </c>
      <c r="H14" s="102">
        <v>913.78</v>
      </c>
      <c r="I14" s="102">
        <v>2990.12</v>
      </c>
      <c r="J14" s="102">
        <v>5222.41</v>
      </c>
      <c r="K14" s="6">
        <v>869.68</v>
      </c>
    </row>
    <row r="15" spans="1:11" ht="16.5" customHeight="1" x14ac:dyDescent="0.3">
      <c r="A15" s="46" t="s">
        <v>230</v>
      </c>
      <c r="B15" s="100">
        <v>224.51334069999999</v>
      </c>
      <c r="C15" s="94">
        <v>224.51334069999999</v>
      </c>
      <c r="D15" s="94">
        <v>0</v>
      </c>
      <c r="E15" s="100">
        <v>0</v>
      </c>
      <c r="F15" s="108"/>
      <c r="G15" s="100">
        <v>12150.262570000001</v>
      </c>
      <c r="H15" s="94">
        <v>1469.931799</v>
      </c>
      <c r="I15" s="94">
        <v>1178.1811190000001</v>
      </c>
      <c r="J15" s="94">
        <v>9502.1496509999997</v>
      </c>
      <c r="K15" s="100">
        <v>0</v>
      </c>
    </row>
    <row r="16" spans="1:11" ht="16.5" customHeight="1" x14ac:dyDescent="0.3">
      <c r="A16" s="46" t="s">
        <v>231</v>
      </c>
      <c r="B16" s="6">
        <v>82631</v>
      </c>
      <c r="C16" s="102">
        <v>62857</v>
      </c>
      <c r="D16" s="102">
        <v>14851</v>
      </c>
      <c r="E16" s="6">
        <v>4923</v>
      </c>
      <c r="F16" s="108"/>
      <c r="G16" s="6">
        <v>0</v>
      </c>
      <c r="H16" s="102">
        <v>0</v>
      </c>
      <c r="I16" s="102">
        <v>0</v>
      </c>
      <c r="J16" s="102">
        <v>0</v>
      </c>
      <c r="K16" s="6">
        <v>0</v>
      </c>
    </row>
    <row r="17" spans="1:11" ht="16.5" customHeight="1" x14ac:dyDescent="0.3">
      <c r="A17" s="46" t="s">
        <v>232</v>
      </c>
      <c r="B17" s="100">
        <v>52207.021000000001</v>
      </c>
      <c r="C17" s="94">
        <v>46178.23</v>
      </c>
      <c r="D17" s="94">
        <v>5247.2690000000002</v>
      </c>
      <c r="E17" s="100">
        <v>781.52200000000005</v>
      </c>
      <c r="F17" s="108"/>
      <c r="G17" s="100">
        <v>23009.152999999998</v>
      </c>
      <c r="H17" s="94">
        <v>3081.8870000000002</v>
      </c>
      <c r="I17" s="94">
        <v>266.96699999999998</v>
      </c>
      <c r="J17" s="94">
        <v>19395.361000000001</v>
      </c>
      <c r="K17" s="100">
        <v>264.93799999999999</v>
      </c>
    </row>
    <row r="18" spans="1:11" ht="16.5" customHeight="1" x14ac:dyDescent="0.3">
      <c r="A18" s="46" t="s">
        <v>233</v>
      </c>
      <c r="B18" s="6">
        <v>22.506</v>
      </c>
      <c r="C18" s="102">
        <v>22.506</v>
      </c>
      <c r="D18" s="102">
        <v>0</v>
      </c>
      <c r="E18" s="6">
        <v>0</v>
      </c>
      <c r="F18" s="108"/>
      <c r="G18" s="6">
        <v>453.87</v>
      </c>
      <c r="H18" s="102">
        <v>232.04900000000001</v>
      </c>
      <c r="I18" s="102">
        <v>58.848999999999997</v>
      </c>
      <c r="J18" s="102">
        <v>162.97200000000001</v>
      </c>
      <c r="K18" s="6">
        <v>0</v>
      </c>
    </row>
    <row r="19" spans="1:11" ht="16.5" customHeight="1" x14ac:dyDescent="0.3">
      <c r="A19" s="46" t="s">
        <v>234</v>
      </c>
      <c r="B19" s="100">
        <v>0</v>
      </c>
      <c r="C19" s="94">
        <v>0</v>
      </c>
      <c r="D19" s="94">
        <v>0</v>
      </c>
      <c r="E19" s="100">
        <v>0</v>
      </c>
      <c r="F19" s="108"/>
      <c r="G19" s="100">
        <v>0</v>
      </c>
      <c r="H19" s="94">
        <v>0</v>
      </c>
      <c r="I19" s="94">
        <v>0</v>
      </c>
      <c r="J19" s="94">
        <v>0</v>
      </c>
      <c r="K19" s="100">
        <v>0</v>
      </c>
    </row>
    <row r="20" spans="1:11" ht="16.5" customHeight="1" x14ac:dyDescent="0.3">
      <c r="A20" s="46" t="s">
        <v>235</v>
      </c>
      <c r="B20" s="6">
        <v>320458</v>
      </c>
      <c r="C20" s="102">
        <v>204714</v>
      </c>
      <c r="D20" s="102">
        <v>105903</v>
      </c>
      <c r="E20" s="6">
        <v>9841</v>
      </c>
      <c r="F20" s="108"/>
      <c r="G20" s="6">
        <v>0</v>
      </c>
      <c r="H20" s="102">
        <v>0</v>
      </c>
      <c r="I20" s="102">
        <v>0</v>
      </c>
      <c r="J20" s="102">
        <v>0</v>
      </c>
      <c r="K20" s="6">
        <v>0</v>
      </c>
    </row>
    <row r="21" spans="1:11" ht="16.5" customHeight="1" x14ac:dyDescent="0.3">
      <c r="A21" s="46" t="s">
        <v>236</v>
      </c>
      <c r="B21" s="100">
        <v>0</v>
      </c>
      <c r="C21" s="94">
        <v>0</v>
      </c>
      <c r="D21" s="94">
        <v>0</v>
      </c>
      <c r="E21" s="100">
        <v>0</v>
      </c>
      <c r="F21" s="108"/>
      <c r="G21" s="100">
        <v>40415.96</v>
      </c>
      <c r="H21" s="94">
        <v>419.4</v>
      </c>
      <c r="I21" s="94">
        <v>1145.17</v>
      </c>
      <c r="J21" s="94">
        <v>38851.39</v>
      </c>
      <c r="K21" s="100">
        <v>0</v>
      </c>
    </row>
    <row r="22" spans="1:11" ht="16.5" customHeight="1" x14ac:dyDescent="0.3">
      <c r="A22" s="46" t="s">
        <v>237</v>
      </c>
      <c r="B22" s="6">
        <v>0</v>
      </c>
      <c r="C22" s="102">
        <v>0</v>
      </c>
      <c r="D22" s="102">
        <v>0</v>
      </c>
      <c r="E22" s="6">
        <v>0</v>
      </c>
      <c r="F22" s="108"/>
      <c r="G22" s="6">
        <v>262.69</v>
      </c>
      <c r="H22" s="102">
        <v>0</v>
      </c>
      <c r="I22" s="102">
        <v>54.37</v>
      </c>
      <c r="J22" s="102">
        <v>0</v>
      </c>
      <c r="K22" s="6">
        <v>208.32</v>
      </c>
    </row>
    <row r="23" spans="1:11" ht="16.5" customHeight="1" x14ac:dyDescent="0.3">
      <c r="A23" s="46" t="s">
        <v>238</v>
      </c>
      <c r="B23" s="100">
        <v>92797.1</v>
      </c>
      <c r="C23" s="94">
        <v>0</v>
      </c>
      <c r="D23" s="94">
        <v>0</v>
      </c>
      <c r="E23" s="100">
        <v>0</v>
      </c>
      <c r="F23" s="108"/>
      <c r="G23" s="100">
        <v>139013</v>
      </c>
      <c r="H23" s="94">
        <v>0</v>
      </c>
      <c r="I23" s="94">
        <v>0</v>
      </c>
      <c r="J23" s="94">
        <v>0</v>
      </c>
      <c r="K23" s="100">
        <v>0</v>
      </c>
    </row>
    <row r="24" spans="1:11" ht="16.5" customHeight="1" x14ac:dyDescent="0.3">
      <c r="A24" s="46" t="s">
        <v>239</v>
      </c>
      <c r="B24" s="6">
        <v>0</v>
      </c>
      <c r="C24" s="102">
        <v>0</v>
      </c>
      <c r="D24" s="102">
        <v>0</v>
      </c>
      <c r="E24" s="6">
        <v>0</v>
      </c>
      <c r="F24" s="108"/>
      <c r="G24" s="6">
        <v>3.4590000000000001</v>
      </c>
      <c r="H24" s="102">
        <v>0</v>
      </c>
      <c r="I24" s="102">
        <v>0</v>
      </c>
      <c r="J24" s="102">
        <v>0</v>
      </c>
      <c r="K24" s="6">
        <v>3.4590000000000001</v>
      </c>
    </row>
    <row r="25" spans="1:11" ht="16.5" customHeight="1" x14ac:dyDescent="0.3">
      <c r="A25" s="46" t="s">
        <v>240</v>
      </c>
      <c r="B25" s="100">
        <v>1267</v>
      </c>
      <c r="C25" s="94">
        <v>0</v>
      </c>
      <c r="D25" s="94">
        <v>0</v>
      </c>
      <c r="E25" s="100">
        <v>0</v>
      </c>
      <c r="F25" s="108"/>
      <c r="G25" s="100">
        <v>2081</v>
      </c>
      <c r="H25" s="94">
        <v>0</v>
      </c>
      <c r="I25" s="94">
        <v>0</v>
      </c>
      <c r="J25" s="94">
        <v>0</v>
      </c>
      <c r="K25" s="100">
        <v>0</v>
      </c>
    </row>
    <row r="26" spans="1:11" ht="16.5" customHeight="1" x14ac:dyDescent="0.3">
      <c r="A26" s="46" t="s">
        <v>241</v>
      </c>
      <c r="B26" s="6">
        <v>0</v>
      </c>
      <c r="C26" s="102">
        <v>0</v>
      </c>
      <c r="D26" s="102">
        <v>0</v>
      </c>
      <c r="E26" s="6">
        <v>0</v>
      </c>
      <c r="F26" s="108"/>
      <c r="G26" s="6">
        <v>0</v>
      </c>
      <c r="H26" s="102">
        <v>0</v>
      </c>
      <c r="I26" s="102">
        <v>0</v>
      </c>
      <c r="J26" s="102">
        <v>0</v>
      </c>
      <c r="K26" s="6">
        <v>0</v>
      </c>
    </row>
    <row r="27" spans="1:11" ht="16.5" customHeight="1" x14ac:dyDescent="0.3">
      <c r="A27" s="46" t="s">
        <v>242</v>
      </c>
      <c r="B27" s="100">
        <v>0</v>
      </c>
      <c r="C27" s="94">
        <v>0</v>
      </c>
      <c r="D27" s="94">
        <v>0</v>
      </c>
      <c r="E27" s="100">
        <v>0</v>
      </c>
      <c r="F27" s="108"/>
      <c r="G27" s="100">
        <v>264.97000000000003</v>
      </c>
      <c r="H27" s="94">
        <v>34.5</v>
      </c>
      <c r="I27" s="94">
        <v>5.41</v>
      </c>
      <c r="J27" s="94">
        <v>140.07</v>
      </c>
      <c r="K27" s="100">
        <v>84.99</v>
      </c>
    </row>
    <row r="28" spans="1:11" ht="16.5" customHeight="1" x14ac:dyDescent="0.3">
      <c r="A28" s="46" t="s">
        <v>243</v>
      </c>
      <c r="B28" s="6">
        <v>0</v>
      </c>
      <c r="C28" s="102">
        <v>0</v>
      </c>
      <c r="D28" s="102">
        <v>0</v>
      </c>
      <c r="E28" s="6">
        <v>0</v>
      </c>
      <c r="F28" s="108"/>
      <c r="G28" s="6">
        <v>2090.40820265</v>
      </c>
      <c r="H28" s="102">
        <v>0</v>
      </c>
      <c r="I28" s="102">
        <v>0</v>
      </c>
      <c r="J28" s="102">
        <v>2090.40820265</v>
      </c>
      <c r="K28" s="6">
        <v>0</v>
      </c>
    </row>
    <row r="29" spans="1:11" ht="16.5" customHeight="1" x14ac:dyDescent="0.3">
      <c r="A29" s="46" t="s">
        <v>244</v>
      </c>
      <c r="B29" s="100">
        <v>0.77</v>
      </c>
      <c r="C29" s="94">
        <v>0.77</v>
      </c>
      <c r="D29" s="94">
        <v>0</v>
      </c>
      <c r="E29" s="100">
        <v>0</v>
      </c>
      <c r="F29" s="108"/>
      <c r="G29" s="100">
        <v>0</v>
      </c>
      <c r="H29" s="94">
        <v>0</v>
      </c>
      <c r="I29" s="94">
        <v>0</v>
      </c>
      <c r="J29" s="94">
        <v>0</v>
      </c>
      <c r="K29" s="100">
        <v>0</v>
      </c>
    </row>
    <row r="30" spans="1:11" ht="16.5" customHeight="1" x14ac:dyDescent="0.3">
      <c r="A30" s="46" t="s">
        <v>245</v>
      </c>
      <c r="B30" s="6">
        <v>0</v>
      </c>
      <c r="C30" s="102">
        <v>0</v>
      </c>
      <c r="D30" s="102">
        <v>0</v>
      </c>
      <c r="E30" s="6">
        <v>0</v>
      </c>
      <c r="F30" s="108"/>
      <c r="G30" s="6">
        <v>0</v>
      </c>
      <c r="H30" s="102">
        <v>0</v>
      </c>
      <c r="I30" s="102">
        <v>0</v>
      </c>
      <c r="J30" s="102">
        <v>0</v>
      </c>
      <c r="K30" s="6">
        <v>0</v>
      </c>
    </row>
    <row r="31" spans="1:11" ht="16.5" customHeight="1" x14ac:dyDescent="0.3">
      <c r="A31" s="46" t="s">
        <v>246</v>
      </c>
      <c r="B31" s="100">
        <v>0</v>
      </c>
      <c r="C31" s="94">
        <v>0</v>
      </c>
      <c r="D31" s="94">
        <v>0</v>
      </c>
      <c r="E31" s="100">
        <v>0</v>
      </c>
      <c r="F31" s="108"/>
      <c r="G31" s="100">
        <v>68.454599999999999</v>
      </c>
      <c r="H31" s="94">
        <v>66.270600000000002</v>
      </c>
      <c r="I31" s="94">
        <v>0</v>
      </c>
      <c r="J31" s="94">
        <v>2.1840000000000002</v>
      </c>
      <c r="K31" s="100">
        <v>0</v>
      </c>
    </row>
    <row r="32" spans="1:11" ht="16.5" customHeight="1" x14ac:dyDescent="0.3">
      <c r="A32" s="46" t="s">
        <v>247</v>
      </c>
      <c r="B32" s="6">
        <v>328</v>
      </c>
      <c r="C32" s="102">
        <v>328</v>
      </c>
      <c r="D32" s="102">
        <v>0</v>
      </c>
      <c r="E32" s="6">
        <v>0</v>
      </c>
      <c r="F32" s="108"/>
      <c r="G32" s="6">
        <v>0</v>
      </c>
      <c r="H32" s="102">
        <v>0</v>
      </c>
      <c r="I32" s="102">
        <v>0</v>
      </c>
      <c r="J32" s="102">
        <v>0</v>
      </c>
      <c r="K32" s="6">
        <v>0</v>
      </c>
    </row>
    <row r="33" spans="1:11" ht="16.5" customHeight="1" x14ac:dyDescent="0.3">
      <c r="A33" s="46" t="s">
        <v>248</v>
      </c>
      <c r="B33" s="100">
        <v>2685.74</v>
      </c>
      <c r="C33" s="94">
        <v>2685.74</v>
      </c>
      <c r="D33" s="94">
        <v>0</v>
      </c>
      <c r="E33" s="100">
        <v>0</v>
      </c>
      <c r="F33" s="108"/>
      <c r="G33" s="100">
        <v>26682.71</v>
      </c>
      <c r="H33" s="94">
        <v>5977.82</v>
      </c>
      <c r="I33" s="94">
        <v>7546.01</v>
      </c>
      <c r="J33" s="94">
        <v>13158.88</v>
      </c>
      <c r="K33" s="100">
        <v>0</v>
      </c>
    </row>
    <row r="34" spans="1:11" ht="16.5" customHeight="1" x14ac:dyDescent="0.3">
      <c r="A34" s="46" t="s">
        <v>249</v>
      </c>
      <c r="B34" s="6">
        <v>4482.67</v>
      </c>
      <c r="C34" s="102">
        <v>3397.67</v>
      </c>
      <c r="D34" s="102">
        <v>14.81</v>
      </c>
      <c r="E34" s="6">
        <v>1070.19</v>
      </c>
      <c r="F34" s="108"/>
      <c r="G34" s="6">
        <v>17610.080000000002</v>
      </c>
      <c r="H34" s="102">
        <v>1820.23</v>
      </c>
      <c r="I34" s="102">
        <v>11798.53</v>
      </c>
      <c r="J34" s="102">
        <v>3222.71</v>
      </c>
      <c r="K34" s="6">
        <v>768.62</v>
      </c>
    </row>
    <row r="35" spans="1:11" ht="16.5" customHeight="1" x14ac:dyDescent="0.3">
      <c r="A35" s="46" t="s">
        <v>250</v>
      </c>
      <c r="B35" s="100">
        <v>43.93</v>
      </c>
      <c r="C35" s="94">
        <v>0</v>
      </c>
      <c r="D35" s="94">
        <v>0</v>
      </c>
      <c r="E35" s="100">
        <v>0</v>
      </c>
      <c r="F35" s="108"/>
      <c r="G35" s="100">
        <v>259.11</v>
      </c>
      <c r="H35" s="94">
        <v>0</v>
      </c>
      <c r="I35" s="94">
        <v>0</v>
      </c>
      <c r="J35" s="94">
        <v>0</v>
      </c>
      <c r="K35" s="100">
        <v>0</v>
      </c>
    </row>
    <row r="36" spans="1:11" ht="16.5" customHeight="1" x14ac:dyDescent="0.3">
      <c r="A36" s="46" t="s">
        <v>251</v>
      </c>
      <c r="B36" s="6">
        <v>0</v>
      </c>
      <c r="C36" s="102">
        <v>0</v>
      </c>
      <c r="D36" s="102">
        <v>0</v>
      </c>
      <c r="E36" s="6">
        <v>0</v>
      </c>
      <c r="F36" s="108"/>
      <c r="G36" s="6">
        <v>44124.06</v>
      </c>
      <c r="H36" s="102">
        <v>11434.35</v>
      </c>
      <c r="I36" s="102">
        <v>2156.17</v>
      </c>
      <c r="J36" s="102">
        <v>17685.43</v>
      </c>
      <c r="K36" s="6">
        <v>12848.13</v>
      </c>
    </row>
    <row r="37" spans="1:11" ht="16.5" customHeight="1" x14ac:dyDescent="0.3">
      <c r="A37" s="47" t="s">
        <v>77</v>
      </c>
      <c r="B37" s="103">
        <v>558252.43872201198</v>
      </c>
      <c r="C37" s="97">
        <v>320728.46325663198</v>
      </c>
      <c r="D37" s="97">
        <v>126016.079</v>
      </c>
      <c r="E37" s="103">
        <v>17399.866465380001</v>
      </c>
      <c r="F37" s="109"/>
      <c r="G37" s="103">
        <v>368012.50147383398</v>
      </c>
      <c r="H37" s="97">
        <v>28800.271136727999</v>
      </c>
      <c r="I37" s="97">
        <v>29204.088903960001</v>
      </c>
      <c r="J37" s="97">
        <v>152659.35197385401</v>
      </c>
      <c r="K37" s="103">
        <v>15995.7194582919</v>
      </c>
    </row>
    <row r="38" spans="1:11" ht="16.5" customHeight="1" x14ac:dyDescent="0.3">
      <c r="A38" s="6"/>
      <c r="B38" s="6">
        <v>0</v>
      </c>
      <c r="C38" s="102"/>
      <c r="D38" s="102">
        <v>0</v>
      </c>
      <c r="E38" s="6">
        <v>0</v>
      </c>
      <c r="F38" s="108"/>
      <c r="G38" s="6">
        <v>0</v>
      </c>
      <c r="H38" s="102">
        <v>0</v>
      </c>
      <c r="I38" s="102">
        <v>0</v>
      </c>
      <c r="J38" s="102">
        <v>0</v>
      </c>
      <c r="K38" s="6">
        <v>0</v>
      </c>
    </row>
    <row r="39" spans="1:11" ht="16.5" customHeight="1" x14ac:dyDescent="0.3">
      <c r="A39" s="6"/>
      <c r="B39" s="6"/>
      <c r="C39" s="6"/>
      <c r="D39" s="6"/>
      <c r="E39" s="6"/>
      <c r="G39" s="6"/>
      <c r="H39" s="6"/>
      <c r="I39" s="6"/>
      <c r="J39" s="6"/>
      <c r="K39" s="6"/>
    </row>
  </sheetData>
  <sheetProtection algorithmName="SHA-512" hashValue="DCHxT+tmzRxY1gQZGPIQKlF0Woh4gpj+3bBowOMPlI4y/N4NU64YQQGJvE4YJz56shW3vSzPLBQF4c40YGMGbQ==" saltValue="VHOhPhfHVeLgzzSuEpG+xg==" spinCount="100000" sheet="1" objects="1" scenarios="1"/>
  <mergeCells count="1">
    <mergeCell ref="A1:B1"/>
  </mergeCells>
  <conditionalFormatting sqref="B8:K36 B38:K38">
    <cfRule type="cellIs" dxfId="425" priority="22" operator="between">
      <formula>0</formula>
      <formula>0.1</formula>
    </cfRule>
    <cfRule type="cellIs" dxfId="424" priority="23" operator="lessThan">
      <formula>0</formula>
    </cfRule>
    <cfRule type="cellIs" dxfId="423" priority="24" operator="greaterThanOrEqual">
      <formula>0.1</formula>
    </cfRule>
  </conditionalFormatting>
  <conditionalFormatting sqref="A1:XFD6 A7 F7 L7:XFD7 B8:XFD36 A38:XFD1048576 L37:XFD37">
    <cfRule type="cellIs" dxfId="422" priority="21" operator="between">
      <formula>-0.1</formula>
      <formula>0</formula>
    </cfRule>
  </conditionalFormatting>
  <conditionalFormatting sqref="B7:C7">
    <cfRule type="cellIs" dxfId="421" priority="20" operator="between">
      <formula>-0.1</formula>
      <formula>0</formula>
    </cfRule>
  </conditionalFormatting>
  <conditionalFormatting sqref="D7:E7">
    <cfRule type="cellIs" dxfId="420" priority="19" operator="between">
      <formula>-0.1</formula>
      <formula>0</formula>
    </cfRule>
  </conditionalFormatting>
  <conditionalFormatting sqref="K7">
    <cfRule type="cellIs" dxfId="419" priority="16" operator="between">
      <formula>-0.1</formula>
      <formula>0</formula>
    </cfRule>
  </conditionalFormatting>
  <conditionalFormatting sqref="A8:A36">
    <cfRule type="cellIs" dxfId="418" priority="15" operator="between">
      <formula>-0.1</formula>
      <formula>0</formula>
    </cfRule>
  </conditionalFormatting>
  <conditionalFormatting sqref="G7:H7">
    <cfRule type="cellIs" dxfId="417" priority="18" operator="between">
      <formula>-0.1</formula>
      <formula>0</formula>
    </cfRule>
  </conditionalFormatting>
  <conditionalFormatting sqref="I7:J7">
    <cfRule type="cellIs" dxfId="416" priority="17" operator="between">
      <formula>-0.1</formula>
      <formula>0</formula>
    </cfRule>
  </conditionalFormatting>
  <conditionalFormatting sqref="A37">
    <cfRule type="cellIs" dxfId="415" priority="5" operator="between">
      <formula>-0.1</formula>
      <formula>0</formula>
    </cfRule>
  </conditionalFormatting>
  <conditionalFormatting sqref="B37:K37">
    <cfRule type="cellIs" dxfId="414" priority="2" operator="between">
      <formula>0</formula>
      <formula>0.1</formula>
    </cfRule>
    <cfRule type="cellIs" dxfId="413" priority="3" operator="lessThan">
      <formula>0</formula>
    </cfRule>
    <cfRule type="cellIs" dxfId="412" priority="4" operator="greaterThanOrEqual">
      <formula>0.1</formula>
    </cfRule>
  </conditionalFormatting>
  <conditionalFormatting sqref="B37:K37">
    <cfRule type="cellIs" dxfId="411" priority="1" operator="between">
      <formula>-0.1</formula>
      <formula>0</formula>
    </cfRule>
  </conditionalFormatting>
  <pageMargins left="0.7" right="0.7" top="0.75" bottom="0.75" header="0.3" footer="0.3"/>
  <pageSetup paperSize="9" scale="7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I38"/>
  <sheetViews>
    <sheetView showGridLines="0" showZeros="0" zoomScale="85" zoomScaleNormal="85" workbookViewId="0">
      <selection activeCell="A77" sqref="A77"/>
    </sheetView>
  </sheetViews>
  <sheetFormatPr defaultColWidth="16.7109375" defaultRowHeight="16.5" customHeight="1" x14ac:dyDescent="0.3"/>
  <cols>
    <col min="1" max="2" width="16.7109375" style="1"/>
    <col min="3" max="3" width="16.7109375" style="1" customWidth="1"/>
    <col min="4" max="16384" width="16.7109375" style="1"/>
  </cols>
  <sheetData>
    <row r="1" spans="1:9" ht="16.5" customHeight="1" x14ac:dyDescent="0.3">
      <c r="A1" s="168" t="str">
        <f>'Table of Contents'!B16</f>
        <v>Table 1.6</v>
      </c>
      <c r="B1" s="168"/>
      <c r="C1" s="59"/>
    </row>
    <row r="2" spans="1:9" ht="16.5" customHeight="1" x14ac:dyDescent="0.3">
      <c r="A2" s="4" t="str">
        <f>"UCITS: "&amp;'Table of Contents'!A16&amp;", "&amp;'Table of Contents'!A3</f>
        <v>UCITS: Total Net Sales, 2017:Q2</v>
      </c>
      <c r="C2" s="60"/>
      <c r="D2" s="62"/>
    </row>
    <row r="3" spans="1:9" ht="16.5" customHeight="1" x14ac:dyDescent="0.3">
      <c r="A3" s="2" t="s">
        <v>76</v>
      </c>
      <c r="C3" s="60"/>
    </row>
    <row r="4" spans="1:9" ht="16.5" customHeight="1" x14ac:dyDescent="0.3">
      <c r="A4" s="60"/>
      <c r="B4" s="60"/>
      <c r="C4" s="60"/>
    </row>
    <row r="5" spans="1:9" ht="16.5" customHeight="1" x14ac:dyDescent="0.3">
      <c r="A5" s="60"/>
      <c r="B5" s="60"/>
      <c r="C5" s="60"/>
    </row>
    <row r="6" spans="1:9" ht="16.5" customHeight="1" x14ac:dyDescent="0.3">
      <c r="A6" s="38"/>
      <c r="B6" s="51" t="s">
        <v>149</v>
      </c>
      <c r="C6" s="51"/>
      <c r="D6" s="51"/>
      <c r="E6" s="51"/>
      <c r="F6" s="51"/>
      <c r="G6" s="51"/>
      <c r="H6" s="51"/>
      <c r="I6" s="51"/>
    </row>
    <row r="7" spans="1:9" ht="16.5" customHeight="1" thickBot="1" x14ac:dyDescent="0.35">
      <c r="A7" s="38"/>
      <c r="B7" s="158" t="s">
        <v>80</v>
      </c>
      <c r="C7" s="159" t="s">
        <v>83</v>
      </c>
      <c r="D7" s="159" t="s">
        <v>86</v>
      </c>
      <c r="E7" s="159" t="s">
        <v>87</v>
      </c>
      <c r="F7" s="159" t="s">
        <v>142</v>
      </c>
      <c r="G7" s="159" t="s">
        <v>143</v>
      </c>
      <c r="H7" s="159" t="s">
        <v>81</v>
      </c>
      <c r="I7" s="159" t="s">
        <v>85</v>
      </c>
    </row>
    <row r="8" spans="1:9" ht="16.5" customHeight="1" x14ac:dyDescent="0.3">
      <c r="A8" s="46" t="s">
        <v>223</v>
      </c>
      <c r="B8" s="6">
        <v>387.52100000000002</v>
      </c>
      <c r="C8" s="102">
        <v>-256.65100000000001</v>
      </c>
      <c r="D8" s="102">
        <v>237.142</v>
      </c>
      <c r="E8" s="102">
        <v>473.62599999999998</v>
      </c>
      <c r="F8" s="102">
        <v>-5.2549999999999999</v>
      </c>
      <c r="G8" s="102">
        <v>-30.327000000000002</v>
      </c>
      <c r="H8" s="102">
        <v>-32.978999999999999</v>
      </c>
      <c r="I8" s="6">
        <v>1.9650000000000001</v>
      </c>
    </row>
    <row r="9" spans="1:9" ht="16.5" customHeight="1" x14ac:dyDescent="0.3">
      <c r="A9" s="46" t="s">
        <v>224</v>
      </c>
      <c r="B9" s="100">
        <v>0</v>
      </c>
      <c r="C9" s="94">
        <v>0</v>
      </c>
      <c r="D9" s="94">
        <v>0</v>
      </c>
      <c r="E9" s="94">
        <v>0</v>
      </c>
      <c r="F9" s="94">
        <v>0</v>
      </c>
      <c r="G9" s="94">
        <v>0</v>
      </c>
      <c r="H9" s="94">
        <v>0</v>
      </c>
      <c r="I9" s="100">
        <v>0</v>
      </c>
    </row>
    <row r="10" spans="1:9" ht="16.5" customHeight="1" x14ac:dyDescent="0.3">
      <c r="A10" s="46" t="s">
        <v>225</v>
      </c>
      <c r="B10" s="6">
        <v>18.920000000000002</v>
      </c>
      <c r="C10" s="102">
        <v>4.1900000000000004</v>
      </c>
      <c r="D10" s="102">
        <v>3.46</v>
      </c>
      <c r="E10" s="102">
        <v>16.32</v>
      </c>
      <c r="F10" s="102">
        <v>-5.05</v>
      </c>
      <c r="G10" s="102">
        <v>0</v>
      </c>
      <c r="H10" s="102">
        <v>0</v>
      </c>
      <c r="I10" s="6">
        <v>0</v>
      </c>
    </row>
    <row r="11" spans="1:9" ht="16.5" customHeight="1" x14ac:dyDescent="0.3">
      <c r="A11" s="46" t="s">
        <v>226</v>
      </c>
      <c r="B11" s="100">
        <v>-589.59</v>
      </c>
      <c r="C11" s="94">
        <v>-10.07</v>
      </c>
      <c r="D11" s="94">
        <v>-62.06</v>
      </c>
      <c r="E11" s="94">
        <v>-25.28</v>
      </c>
      <c r="F11" s="94">
        <v>-500.11</v>
      </c>
      <c r="G11" s="94">
        <v>0</v>
      </c>
      <c r="H11" s="94">
        <v>0</v>
      </c>
      <c r="I11" s="100">
        <v>7.93</v>
      </c>
    </row>
    <row r="12" spans="1:9" ht="16.5" customHeight="1" x14ac:dyDescent="0.3">
      <c r="A12" s="46" t="s">
        <v>227</v>
      </c>
      <c r="B12" s="6">
        <v>9</v>
      </c>
      <c r="C12" s="102">
        <v>5</v>
      </c>
      <c r="D12" s="102">
        <v>0</v>
      </c>
      <c r="E12" s="102">
        <v>4</v>
      </c>
      <c r="F12" s="102">
        <v>0</v>
      </c>
      <c r="G12" s="102">
        <v>0</v>
      </c>
      <c r="H12" s="102">
        <v>0</v>
      </c>
      <c r="I12" s="6">
        <v>0</v>
      </c>
    </row>
    <row r="13" spans="1:9" ht="16.5" customHeight="1" x14ac:dyDescent="0.3">
      <c r="A13" s="46" t="s">
        <v>228</v>
      </c>
      <c r="B13" s="100">
        <v>326.79000000000002</v>
      </c>
      <c r="C13" s="94">
        <v>52.98</v>
      </c>
      <c r="D13" s="94">
        <v>-14.79</v>
      </c>
      <c r="E13" s="94">
        <v>219.73</v>
      </c>
      <c r="F13" s="94">
        <v>7.03</v>
      </c>
      <c r="G13" s="94">
        <v>-0.02</v>
      </c>
      <c r="H13" s="94">
        <v>0</v>
      </c>
      <c r="I13" s="100">
        <v>61.86</v>
      </c>
    </row>
    <row r="14" spans="1:9" ht="16.5" customHeight="1" x14ac:dyDescent="0.3">
      <c r="A14" s="46" t="s">
        <v>229</v>
      </c>
      <c r="B14" s="6">
        <v>2511.4499999999998</v>
      </c>
      <c r="C14" s="102">
        <v>-1634.43</v>
      </c>
      <c r="D14" s="102">
        <v>514.1</v>
      </c>
      <c r="E14" s="102">
        <v>3458.14</v>
      </c>
      <c r="F14" s="102">
        <v>-1.54</v>
      </c>
      <c r="G14" s="102">
        <v>0</v>
      </c>
      <c r="H14" s="102">
        <v>0</v>
      </c>
      <c r="I14" s="6">
        <v>175.19</v>
      </c>
    </row>
    <row r="15" spans="1:9" ht="16.5" customHeight="1" x14ac:dyDescent="0.3">
      <c r="A15" s="46" t="s">
        <v>230</v>
      </c>
      <c r="B15" s="100">
        <v>981.53459459999999</v>
      </c>
      <c r="C15" s="94">
        <v>-860.39858700000002</v>
      </c>
      <c r="D15" s="94">
        <v>975.41526599999997</v>
      </c>
      <c r="E15" s="94">
        <v>959.30299430000002</v>
      </c>
      <c r="F15" s="94">
        <v>-110.20427100000001</v>
      </c>
      <c r="G15" s="94">
        <v>0</v>
      </c>
      <c r="H15" s="94">
        <v>0</v>
      </c>
      <c r="I15" s="100">
        <v>17.4191924</v>
      </c>
    </row>
    <row r="16" spans="1:9" ht="16.5" customHeight="1" x14ac:dyDescent="0.3">
      <c r="A16" s="46" t="s">
        <v>231</v>
      </c>
      <c r="B16" s="6">
        <v>-12100</v>
      </c>
      <c r="C16" s="102">
        <v>4300</v>
      </c>
      <c r="D16" s="102">
        <v>8300</v>
      </c>
      <c r="E16" s="102">
        <v>1000</v>
      </c>
      <c r="F16" s="102">
        <v>-25000</v>
      </c>
      <c r="G16" s="102">
        <v>-700</v>
      </c>
      <c r="H16" s="102">
        <v>0</v>
      </c>
      <c r="I16" s="6">
        <v>0</v>
      </c>
    </row>
    <row r="17" spans="1:9" ht="16.5" customHeight="1" x14ac:dyDescent="0.3">
      <c r="A17" s="46" t="s">
        <v>232</v>
      </c>
      <c r="B17" s="100">
        <v>5856.9319999999998</v>
      </c>
      <c r="C17" s="94">
        <v>1315.279</v>
      </c>
      <c r="D17" s="94">
        <v>1170.7619999999999</v>
      </c>
      <c r="E17" s="94">
        <v>3357.72</v>
      </c>
      <c r="F17" s="94">
        <v>-0.7</v>
      </c>
      <c r="G17" s="94">
        <v>2.883</v>
      </c>
      <c r="H17" s="94">
        <v>-2.726</v>
      </c>
      <c r="I17" s="100">
        <v>13.714</v>
      </c>
    </row>
    <row r="18" spans="1:9" ht="16.5" customHeight="1" x14ac:dyDescent="0.3">
      <c r="A18" s="46" t="s">
        <v>233</v>
      </c>
      <c r="B18" s="6">
        <v>2.0430000000000001</v>
      </c>
      <c r="C18" s="102">
        <v>-10.167999999999999</v>
      </c>
      <c r="D18" s="102">
        <v>-6.242</v>
      </c>
      <c r="E18" s="102">
        <v>8.4169999999999998</v>
      </c>
      <c r="F18" s="102">
        <v>13.164999999999999</v>
      </c>
      <c r="G18" s="102">
        <v>0</v>
      </c>
      <c r="H18" s="102">
        <v>0</v>
      </c>
      <c r="I18" s="6">
        <v>-3.129</v>
      </c>
    </row>
    <row r="19" spans="1:9" ht="16.5" customHeight="1" x14ac:dyDescent="0.3">
      <c r="A19" s="46" t="s">
        <v>234</v>
      </c>
      <c r="B19" s="100">
        <v>103.74</v>
      </c>
      <c r="C19" s="94">
        <v>17.29</v>
      </c>
      <c r="D19" s="94">
        <v>26.77</v>
      </c>
      <c r="E19" s="94">
        <v>27.31</v>
      </c>
      <c r="F19" s="94">
        <v>0</v>
      </c>
      <c r="G19" s="94">
        <v>0</v>
      </c>
      <c r="H19" s="94">
        <v>31.06</v>
      </c>
      <c r="I19" s="100">
        <v>1.31</v>
      </c>
    </row>
    <row r="20" spans="1:9" ht="16.5" customHeight="1" x14ac:dyDescent="0.3">
      <c r="A20" s="46" t="s">
        <v>235</v>
      </c>
      <c r="B20" s="6">
        <v>67990</v>
      </c>
      <c r="C20" s="102">
        <v>15519</v>
      </c>
      <c r="D20" s="102">
        <v>37033</v>
      </c>
      <c r="E20" s="102">
        <v>3925</v>
      </c>
      <c r="F20" s="102">
        <v>9888</v>
      </c>
      <c r="G20" s="102">
        <v>0</v>
      </c>
      <c r="H20" s="102">
        <v>0</v>
      </c>
      <c r="I20" s="6">
        <v>1625</v>
      </c>
    </row>
    <row r="21" spans="1:9" ht="16.5" customHeight="1" x14ac:dyDescent="0.3">
      <c r="A21" s="46" t="s">
        <v>236</v>
      </c>
      <c r="B21" s="100">
        <v>5128.66</v>
      </c>
      <c r="C21" s="94">
        <v>185.87</v>
      </c>
      <c r="D21" s="94">
        <v>137.71</v>
      </c>
      <c r="E21" s="94">
        <v>7353.98</v>
      </c>
      <c r="F21" s="94">
        <v>-202.63</v>
      </c>
      <c r="G21" s="94">
        <v>-29.91</v>
      </c>
      <c r="H21" s="94">
        <v>-2316.36</v>
      </c>
      <c r="I21" s="100">
        <v>0</v>
      </c>
    </row>
    <row r="22" spans="1:9" ht="16.5" customHeight="1" x14ac:dyDescent="0.3">
      <c r="A22" s="46" t="s">
        <v>237</v>
      </c>
      <c r="B22" s="6">
        <v>623.24</v>
      </c>
      <c r="C22" s="102">
        <v>295.29000000000002</v>
      </c>
      <c r="D22" s="102">
        <v>89.37</v>
      </c>
      <c r="E22" s="102">
        <v>176.71</v>
      </c>
      <c r="F22" s="102">
        <v>-3.42</v>
      </c>
      <c r="G22" s="102">
        <v>0</v>
      </c>
      <c r="H22" s="102">
        <v>0.75</v>
      </c>
      <c r="I22" s="6">
        <v>64.55</v>
      </c>
    </row>
    <row r="23" spans="1:9" ht="16.5" customHeight="1" x14ac:dyDescent="0.3">
      <c r="A23" s="46" t="s">
        <v>238</v>
      </c>
      <c r="B23" s="100">
        <v>69943</v>
      </c>
      <c r="C23" s="94">
        <v>9351</v>
      </c>
      <c r="D23" s="94">
        <v>35388</v>
      </c>
      <c r="E23" s="94">
        <v>23506</v>
      </c>
      <c r="F23" s="94">
        <v>-1658.0000000001</v>
      </c>
      <c r="G23" s="94">
        <v>0</v>
      </c>
      <c r="H23" s="94">
        <v>0</v>
      </c>
      <c r="I23" s="100">
        <v>3356</v>
      </c>
    </row>
    <row r="24" spans="1:9" ht="16.5" customHeight="1" x14ac:dyDescent="0.3">
      <c r="A24" s="46" t="s">
        <v>239</v>
      </c>
      <c r="B24" s="6">
        <v>75.695293929479405</v>
      </c>
      <c r="C24" s="102">
        <v>6.96</v>
      </c>
      <c r="D24" s="102">
        <v>61.542999999999999</v>
      </c>
      <c r="E24" s="102">
        <v>11.212</v>
      </c>
      <c r="F24" s="102">
        <v>0.45800000000000002</v>
      </c>
      <c r="G24" s="102">
        <v>0</v>
      </c>
      <c r="H24" s="102">
        <v>-2.7E-2</v>
      </c>
      <c r="I24" s="6">
        <v>-4.4507060705206003</v>
      </c>
    </row>
    <row r="25" spans="1:9" ht="16.5" customHeight="1" x14ac:dyDescent="0.3">
      <c r="A25" s="46" t="s">
        <v>240</v>
      </c>
      <c r="B25" s="100">
        <v>-143</v>
      </c>
      <c r="C25" s="94">
        <v>216</v>
      </c>
      <c r="D25" s="94">
        <v>-874</v>
      </c>
      <c r="E25" s="94">
        <v>518</v>
      </c>
      <c r="F25" s="94">
        <v>0</v>
      </c>
      <c r="G25" s="94">
        <v>0</v>
      </c>
      <c r="H25" s="94">
        <v>0</v>
      </c>
      <c r="I25" s="100">
        <v>-3</v>
      </c>
    </row>
    <row r="26" spans="1:9" ht="16.5" customHeight="1" x14ac:dyDescent="0.3">
      <c r="A26" s="46" t="s">
        <v>241</v>
      </c>
      <c r="B26" s="6">
        <v>2452.17</v>
      </c>
      <c r="C26" s="102">
        <v>275.57</v>
      </c>
      <c r="D26" s="102">
        <v>1048.31</v>
      </c>
      <c r="E26" s="102">
        <v>142.47999999999999</v>
      </c>
      <c r="F26" s="102">
        <v>960.65</v>
      </c>
      <c r="G26" s="102">
        <v>0</v>
      </c>
      <c r="H26" s="102">
        <v>0</v>
      </c>
      <c r="I26" s="6">
        <v>25.17</v>
      </c>
    </row>
    <row r="27" spans="1:9" ht="16.5" customHeight="1" x14ac:dyDescent="0.3">
      <c r="A27" s="46" t="s">
        <v>242</v>
      </c>
      <c r="B27" s="100">
        <v>424.16</v>
      </c>
      <c r="C27" s="94">
        <v>30.84</v>
      </c>
      <c r="D27" s="94">
        <v>33.549999999999997</v>
      </c>
      <c r="E27" s="94">
        <v>87.36</v>
      </c>
      <c r="F27" s="94">
        <v>237.46</v>
      </c>
      <c r="G27" s="94">
        <v>0</v>
      </c>
      <c r="H27" s="94">
        <v>23.21</v>
      </c>
      <c r="I27" s="100">
        <v>11.74</v>
      </c>
    </row>
    <row r="28" spans="1:9" ht="16.5" customHeight="1" x14ac:dyDescent="0.3">
      <c r="A28" s="46" t="s">
        <v>243</v>
      </c>
      <c r="B28" s="6">
        <v>220.31454242000001</v>
      </c>
      <c r="C28" s="102">
        <v>-12.36918053</v>
      </c>
      <c r="D28" s="102">
        <v>164.00761939</v>
      </c>
      <c r="E28" s="102">
        <v>117.79470347</v>
      </c>
      <c r="F28" s="102">
        <v>-15.56040378</v>
      </c>
      <c r="G28" s="102">
        <v>0</v>
      </c>
      <c r="H28" s="102">
        <v>0</v>
      </c>
      <c r="I28" s="6">
        <v>-33.558196129999999</v>
      </c>
    </row>
    <row r="29" spans="1:9" ht="16.5" customHeight="1" x14ac:dyDescent="0.3">
      <c r="A29" s="46" t="s">
        <v>244</v>
      </c>
      <c r="B29" s="100">
        <v>51.46</v>
      </c>
      <c r="C29" s="94">
        <v>6.28</v>
      </c>
      <c r="D29" s="94">
        <v>5.47</v>
      </c>
      <c r="E29" s="94">
        <v>30.04</v>
      </c>
      <c r="F29" s="94">
        <v>-0.02</v>
      </c>
      <c r="G29" s="94">
        <v>1.71</v>
      </c>
      <c r="H29" s="94">
        <v>10.06</v>
      </c>
      <c r="I29" s="100">
        <v>-2.09</v>
      </c>
    </row>
    <row r="30" spans="1:9" ht="16.5" customHeight="1" x14ac:dyDescent="0.3">
      <c r="A30" s="46" t="s">
        <v>245</v>
      </c>
      <c r="B30" s="6">
        <v>159.34</v>
      </c>
      <c r="C30" s="102">
        <v>13.528</v>
      </c>
      <c r="D30" s="102">
        <v>-10.297000000000001</v>
      </c>
      <c r="E30" s="102">
        <v>156.733</v>
      </c>
      <c r="F30" s="102">
        <v>-0.624</v>
      </c>
      <c r="G30" s="102">
        <v>0</v>
      </c>
      <c r="H30" s="102">
        <v>0</v>
      </c>
      <c r="I30" s="6">
        <v>0</v>
      </c>
    </row>
    <row r="31" spans="1:9" ht="16.5" customHeight="1" x14ac:dyDescent="0.3">
      <c r="A31" s="46" t="s">
        <v>246</v>
      </c>
      <c r="B31" s="100">
        <v>-3.6316999999999999</v>
      </c>
      <c r="C31" s="94">
        <v>-29.889700000000001</v>
      </c>
      <c r="D31" s="94">
        <v>10.5106</v>
      </c>
      <c r="E31" s="94">
        <v>6.6239999999999997</v>
      </c>
      <c r="F31" s="94">
        <v>9.0176999999999996</v>
      </c>
      <c r="G31" s="94">
        <v>0</v>
      </c>
      <c r="H31" s="94">
        <v>0</v>
      </c>
      <c r="I31" s="100">
        <v>0.1057</v>
      </c>
    </row>
    <row r="32" spans="1:9" ht="16.5" customHeight="1" x14ac:dyDescent="0.3">
      <c r="A32" s="46" t="s">
        <v>247</v>
      </c>
      <c r="B32" s="6">
        <v>6668</v>
      </c>
      <c r="C32" s="102">
        <v>4446</v>
      </c>
      <c r="D32" s="102">
        <v>-740</v>
      </c>
      <c r="E32" s="102">
        <v>2280</v>
      </c>
      <c r="F32" s="102">
        <v>-609</v>
      </c>
      <c r="G32" s="102">
        <v>-28</v>
      </c>
      <c r="H32" s="102">
        <v>1319</v>
      </c>
      <c r="I32" s="6">
        <v>0</v>
      </c>
    </row>
    <row r="33" spans="1:9" ht="16.5" customHeight="1" x14ac:dyDescent="0.3">
      <c r="A33" s="46" t="s">
        <v>248</v>
      </c>
      <c r="B33" s="100">
        <v>2958.79</v>
      </c>
      <c r="C33" s="94">
        <v>1084.83</v>
      </c>
      <c r="D33" s="94">
        <v>998.68</v>
      </c>
      <c r="E33" s="94">
        <v>717.82</v>
      </c>
      <c r="F33" s="94">
        <v>170.87</v>
      </c>
      <c r="G33" s="94">
        <v>0</v>
      </c>
      <c r="H33" s="94">
        <v>-13.41</v>
      </c>
      <c r="I33" s="100">
        <v>0</v>
      </c>
    </row>
    <row r="34" spans="1:9" ht="16.5" customHeight="1" x14ac:dyDescent="0.3">
      <c r="A34" s="46" t="s">
        <v>249</v>
      </c>
      <c r="B34" s="6">
        <v>6642.1</v>
      </c>
      <c r="C34" s="102">
        <v>551.39</v>
      </c>
      <c r="D34" s="102">
        <v>3168.13</v>
      </c>
      <c r="E34" s="102">
        <v>1135.69</v>
      </c>
      <c r="F34" s="102">
        <v>1786.89</v>
      </c>
      <c r="G34" s="102">
        <v>0</v>
      </c>
      <c r="H34" s="102">
        <v>0</v>
      </c>
      <c r="I34" s="6">
        <v>0</v>
      </c>
    </row>
    <row r="35" spans="1:9" ht="16.5" customHeight="1" x14ac:dyDescent="0.3">
      <c r="A35" s="46" t="s">
        <v>250</v>
      </c>
      <c r="B35" s="100">
        <v>89.63</v>
      </c>
      <c r="C35" s="94">
        <v>42.14</v>
      </c>
      <c r="D35" s="94">
        <v>-141.97</v>
      </c>
      <c r="E35" s="94">
        <v>127.22</v>
      </c>
      <c r="F35" s="94">
        <v>-65.989999999999995</v>
      </c>
      <c r="G35" s="94">
        <v>28.71</v>
      </c>
      <c r="H35" s="94">
        <v>31.95</v>
      </c>
      <c r="I35" s="100">
        <v>67.569999999999993</v>
      </c>
    </row>
    <row r="36" spans="1:9" ht="16.5" customHeight="1" x14ac:dyDescent="0.3">
      <c r="A36" s="46" t="s">
        <v>251</v>
      </c>
      <c r="B36" s="6">
        <v>13601.07</v>
      </c>
      <c r="C36" s="102">
        <v>418.76</v>
      </c>
      <c r="D36" s="102">
        <v>5185.7700000000004</v>
      </c>
      <c r="E36" s="102">
        <v>3793.72</v>
      </c>
      <c r="F36" s="102">
        <v>1623.91</v>
      </c>
      <c r="G36" s="102">
        <v>-14.86</v>
      </c>
      <c r="H36" s="102">
        <v>1495.74</v>
      </c>
      <c r="I36" s="6">
        <v>1098.04</v>
      </c>
    </row>
    <row r="37" spans="1:9" ht="16.5" customHeight="1" x14ac:dyDescent="0.3">
      <c r="A37" s="47" t="s">
        <v>77</v>
      </c>
      <c r="B37" s="103">
        <v>174389.33873094901</v>
      </c>
      <c r="C37" s="97">
        <v>35324.220532469997</v>
      </c>
      <c r="D37" s="97">
        <v>92702.341485390003</v>
      </c>
      <c r="E37" s="97">
        <v>53585.669697769998</v>
      </c>
      <c r="F37" s="97">
        <v>-13480.65297478</v>
      </c>
      <c r="G37" s="97">
        <v>-769.81399999999906</v>
      </c>
      <c r="H37" s="97">
        <v>546.26799999999901</v>
      </c>
      <c r="I37" s="103">
        <v>6481.33599019947</v>
      </c>
    </row>
    <row r="38" spans="1:9" ht="16.5" customHeight="1" x14ac:dyDescent="0.3">
      <c r="A38" s="38"/>
      <c r="B38" s="38"/>
      <c r="C38" s="38"/>
      <c r="D38" s="38"/>
      <c r="E38" s="38"/>
      <c r="F38" s="38"/>
      <c r="G38" s="38"/>
      <c r="H38" s="38"/>
      <c r="I38" s="38"/>
    </row>
  </sheetData>
  <sheetProtection algorithmName="SHA-512" hashValue="WmO/dw+kjUG7BUnDQ5ly7vFYl/nibBi04lHGHxBtvqw9wTN7C+T/+MED0LiesDDMJr3od1YaFc0lNKRsoxuFLA==" saltValue="SHq1xpANsEtrUN7oGagtdg==" spinCount="100000" sheet="1" objects="1" scenarios="1"/>
  <mergeCells count="1">
    <mergeCell ref="A1:B1"/>
  </mergeCells>
  <conditionalFormatting sqref="B8:I37">
    <cfRule type="cellIs" dxfId="410" priority="6" operator="between">
      <formula>0</formula>
      <formula>0.1</formula>
    </cfRule>
    <cfRule type="cellIs" dxfId="409" priority="7" operator="lessThan">
      <formula>0</formula>
    </cfRule>
    <cfRule type="cellIs" dxfId="408" priority="8" operator="greaterThanOrEqual">
      <formula>0.1</formula>
    </cfRule>
  </conditionalFormatting>
  <conditionalFormatting sqref="A1:XFD6 A38:XFD1048576 A7 J7:XFD7 B8:XFD37">
    <cfRule type="cellIs" dxfId="407" priority="5" operator="between">
      <formula>-0.1</formula>
      <formula>0</formula>
    </cfRule>
  </conditionalFormatting>
  <conditionalFormatting sqref="B7:C7">
    <cfRule type="cellIs" dxfId="406" priority="4" operator="between">
      <formula>-0.1</formula>
      <formula>0</formula>
    </cfRule>
  </conditionalFormatting>
  <conditionalFormatting sqref="D7:I7">
    <cfRule type="cellIs" dxfId="405" priority="3" operator="between">
      <formula>-0.1</formula>
      <formula>0</formula>
    </cfRule>
  </conditionalFormatting>
  <conditionalFormatting sqref="A8:A36">
    <cfRule type="cellIs" dxfId="404" priority="2" operator="between">
      <formula>-0.1</formula>
      <formula>0</formula>
    </cfRule>
  </conditionalFormatting>
  <conditionalFormatting sqref="A37">
    <cfRule type="cellIs" dxfId="403" priority="1" operator="between">
      <formula>-0.1</formula>
      <formula>0</formula>
    </cfRule>
  </conditionalFormatting>
  <pageMargins left="0.7" right="0.7" top="0.75" bottom="0.75" header="0.3" footer="0.3"/>
  <pageSetup paperSize="9" scale="82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K39"/>
  <sheetViews>
    <sheetView showGridLines="0" showZeros="0" zoomScale="85" zoomScaleNormal="85" workbookViewId="0">
      <selection activeCell="A77" sqref="A77"/>
    </sheetView>
  </sheetViews>
  <sheetFormatPr defaultColWidth="16.7109375" defaultRowHeight="16.5" customHeight="1" x14ac:dyDescent="0.3"/>
  <cols>
    <col min="1" max="5" width="16.7109375" style="1"/>
    <col min="6" max="6" width="1.140625" style="50" customWidth="1"/>
    <col min="7" max="16384" width="16.7109375" style="1"/>
  </cols>
  <sheetData>
    <row r="1" spans="1:11" ht="16.5" customHeight="1" x14ac:dyDescent="0.3">
      <c r="A1" s="168" t="str">
        <f>'Table of Contents'!B17</f>
        <v>Table 1.7</v>
      </c>
      <c r="B1" s="168"/>
      <c r="C1" s="6"/>
      <c r="D1" s="6"/>
      <c r="E1" s="6"/>
      <c r="G1" s="6"/>
      <c r="H1" s="6"/>
      <c r="I1" s="6"/>
      <c r="J1" s="6"/>
      <c r="K1" s="6"/>
    </row>
    <row r="2" spans="1:11" ht="16.5" customHeight="1" x14ac:dyDescent="0.3">
      <c r="A2" s="4" t="str">
        <f>"UCITS: "&amp;'Table of Contents'!A17&amp;", "&amp;'Table of Contents'!A3</f>
        <v>UCITS: Total Net Sales of ETFs and Funds of Funds, 2017:Q2</v>
      </c>
      <c r="C2" s="6"/>
      <c r="D2" s="6"/>
      <c r="E2" s="6"/>
      <c r="G2" s="6"/>
      <c r="H2" s="6"/>
      <c r="I2" s="6"/>
      <c r="J2" s="6"/>
      <c r="K2" s="6"/>
    </row>
    <row r="3" spans="1:11" ht="16.5" customHeight="1" x14ac:dyDescent="0.3">
      <c r="A3" s="2" t="s">
        <v>76</v>
      </c>
      <c r="C3" s="6"/>
      <c r="D3" s="6"/>
      <c r="E3" s="6"/>
      <c r="G3" s="6"/>
      <c r="H3" s="6"/>
      <c r="I3" s="6"/>
      <c r="J3" s="6"/>
      <c r="K3" s="6"/>
    </row>
    <row r="4" spans="1:11" ht="16.5" customHeight="1" x14ac:dyDescent="0.3">
      <c r="A4" s="2"/>
      <c r="C4" s="6"/>
      <c r="D4" s="6"/>
      <c r="E4" s="6"/>
      <c r="G4" s="6"/>
      <c r="H4" s="6"/>
      <c r="I4" s="6"/>
      <c r="J4" s="6"/>
      <c r="K4" s="6"/>
    </row>
    <row r="5" spans="1:11" ht="16.5" customHeight="1" x14ac:dyDescent="0.3">
      <c r="A5" s="39"/>
      <c r="B5" s="39"/>
      <c r="C5" s="39"/>
      <c r="D5" s="39"/>
      <c r="E5" s="39"/>
      <c r="G5" s="39"/>
      <c r="H5" s="39"/>
      <c r="I5" s="39"/>
      <c r="J5" s="39"/>
      <c r="K5" s="39"/>
    </row>
    <row r="6" spans="1:11" ht="16.5" customHeight="1" x14ac:dyDescent="0.3">
      <c r="A6" s="39"/>
      <c r="B6" s="51" t="s">
        <v>150</v>
      </c>
      <c r="C6" s="51"/>
      <c r="D6" s="51"/>
      <c r="E6" s="51"/>
      <c r="F6" s="106"/>
      <c r="G6" s="51" t="s">
        <v>151</v>
      </c>
      <c r="H6" s="51"/>
      <c r="I6" s="51"/>
      <c r="J6" s="51"/>
      <c r="K6" s="51"/>
    </row>
    <row r="7" spans="1:11" ht="16.5" customHeight="1" thickBot="1" x14ac:dyDescent="0.35">
      <c r="A7" s="39"/>
      <c r="B7" s="158" t="s">
        <v>80</v>
      </c>
      <c r="C7" s="159" t="s">
        <v>83</v>
      </c>
      <c r="D7" s="159" t="s">
        <v>84</v>
      </c>
      <c r="E7" s="159" t="s">
        <v>85</v>
      </c>
      <c r="F7" s="107"/>
      <c r="G7" s="158" t="s">
        <v>80</v>
      </c>
      <c r="H7" s="159" t="s">
        <v>83</v>
      </c>
      <c r="I7" s="159" t="s">
        <v>86</v>
      </c>
      <c r="J7" s="159" t="s">
        <v>87</v>
      </c>
      <c r="K7" s="159" t="s">
        <v>85</v>
      </c>
    </row>
    <row r="8" spans="1:11" ht="16.5" customHeight="1" x14ac:dyDescent="0.3">
      <c r="A8" s="46" t="s">
        <v>223</v>
      </c>
      <c r="B8" s="6">
        <v>0</v>
      </c>
      <c r="C8" s="102">
        <v>0</v>
      </c>
      <c r="D8" s="102">
        <v>0</v>
      </c>
      <c r="E8" s="6">
        <v>0</v>
      </c>
      <c r="F8" s="108"/>
      <c r="G8" s="6">
        <v>134.709</v>
      </c>
      <c r="H8" s="102">
        <v>-133.97800000000001</v>
      </c>
      <c r="I8" s="102">
        <v>-0.82099999999999995</v>
      </c>
      <c r="J8" s="102">
        <v>269.50799999999998</v>
      </c>
      <c r="K8" s="6">
        <v>0</v>
      </c>
    </row>
    <row r="9" spans="1:11" ht="16.5" customHeight="1" x14ac:dyDescent="0.3">
      <c r="A9" s="46" t="s">
        <v>224</v>
      </c>
      <c r="B9" s="100">
        <v>0</v>
      </c>
      <c r="C9" s="94">
        <v>0</v>
      </c>
      <c r="D9" s="94">
        <v>0</v>
      </c>
      <c r="E9" s="100">
        <v>0</v>
      </c>
      <c r="F9" s="108"/>
      <c r="G9" s="100">
        <v>0</v>
      </c>
      <c r="H9" s="94">
        <v>0</v>
      </c>
      <c r="I9" s="94">
        <v>0</v>
      </c>
      <c r="J9" s="94">
        <v>0</v>
      </c>
      <c r="K9" s="100">
        <v>0</v>
      </c>
    </row>
    <row r="10" spans="1:11" ht="16.5" customHeight="1" x14ac:dyDescent="0.3">
      <c r="A10" s="46" t="s">
        <v>225</v>
      </c>
      <c r="B10" s="6">
        <v>-0.56999999999999995</v>
      </c>
      <c r="C10" s="102">
        <v>-0.56999999999999995</v>
      </c>
      <c r="D10" s="102">
        <v>0</v>
      </c>
      <c r="E10" s="6">
        <v>0</v>
      </c>
      <c r="F10" s="108"/>
      <c r="G10" s="6">
        <v>0</v>
      </c>
      <c r="H10" s="102">
        <v>0</v>
      </c>
      <c r="I10" s="102">
        <v>0</v>
      </c>
      <c r="J10" s="102">
        <v>0</v>
      </c>
      <c r="K10" s="6">
        <v>0</v>
      </c>
    </row>
    <row r="11" spans="1:11" ht="16.5" customHeight="1" x14ac:dyDescent="0.3">
      <c r="A11" s="46" t="s">
        <v>226</v>
      </c>
      <c r="B11" s="100">
        <v>0</v>
      </c>
      <c r="C11" s="94">
        <v>0</v>
      </c>
      <c r="D11" s="94">
        <v>0</v>
      </c>
      <c r="E11" s="100">
        <v>0</v>
      </c>
      <c r="F11" s="108"/>
      <c r="G11" s="100">
        <v>0</v>
      </c>
      <c r="H11" s="94">
        <v>0</v>
      </c>
      <c r="I11" s="94">
        <v>0</v>
      </c>
      <c r="J11" s="94">
        <v>0</v>
      </c>
      <c r="K11" s="100">
        <v>0</v>
      </c>
    </row>
    <row r="12" spans="1:11" ht="16.5" customHeight="1" x14ac:dyDescent="0.3">
      <c r="A12" s="46" t="s">
        <v>227</v>
      </c>
      <c r="B12" s="6">
        <v>0</v>
      </c>
      <c r="C12" s="102">
        <v>0</v>
      </c>
      <c r="D12" s="102">
        <v>0</v>
      </c>
      <c r="E12" s="6">
        <v>0</v>
      </c>
      <c r="F12" s="108"/>
      <c r="G12" s="6">
        <v>0</v>
      </c>
      <c r="H12" s="102">
        <v>0</v>
      </c>
      <c r="I12" s="102">
        <v>0</v>
      </c>
      <c r="J12" s="102">
        <v>0</v>
      </c>
      <c r="K12" s="6">
        <v>0</v>
      </c>
    </row>
    <row r="13" spans="1:11" ht="16.5" customHeight="1" x14ac:dyDescent="0.3">
      <c r="A13" s="46" t="s">
        <v>228</v>
      </c>
      <c r="B13" s="100">
        <v>0</v>
      </c>
      <c r="C13" s="94">
        <v>0</v>
      </c>
      <c r="D13" s="94">
        <v>0</v>
      </c>
      <c r="E13" s="100">
        <v>0</v>
      </c>
      <c r="F13" s="108"/>
      <c r="G13" s="100">
        <v>61.86</v>
      </c>
      <c r="H13" s="94">
        <v>0</v>
      </c>
      <c r="I13" s="94">
        <v>0</v>
      </c>
      <c r="J13" s="94">
        <v>0</v>
      </c>
      <c r="K13" s="100">
        <v>61.86</v>
      </c>
    </row>
    <row r="14" spans="1:11" ht="16.5" customHeight="1" x14ac:dyDescent="0.3">
      <c r="A14" s="46" t="s">
        <v>229</v>
      </c>
      <c r="B14" s="6">
        <v>0</v>
      </c>
      <c r="C14" s="102">
        <v>0</v>
      </c>
      <c r="D14" s="102">
        <v>0</v>
      </c>
      <c r="E14" s="6">
        <v>0</v>
      </c>
      <c r="F14" s="108"/>
      <c r="G14" s="6">
        <v>1214.4100000000001</v>
      </c>
      <c r="H14" s="102">
        <v>17.12</v>
      </c>
      <c r="I14" s="102">
        <v>89.27</v>
      </c>
      <c r="J14" s="102">
        <v>1038.1600000000001</v>
      </c>
      <c r="K14" s="6">
        <v>69.86</v>
      </c>
    </row>
    <row r="15" spans="1:11" ht="16.5" customHeight="1" x14ac:dyDescent="0.3">
      <c r="A15" s="46" t="s">
        <v>230</v>
      </c>
      <c r="B15" s="100">
        <v>8.8315000000000001</v>
      </c>
      <c r="C15" s="94">
        <v>8.8315000000000001</v>
      </c>
      <c r="D15" s="94">
        <v>0</v>
      </c>
      <c r="E15" s="100">
        <v>0</v>
      </c>
      <c r="F15" s="108"/>
      <c r="G15" s="100">
        <v>143.6989887</v>
      </c>
      <c r="H15" s="94">
        <v>1.15383196</v>
      </c>
      <c r="I15" s="94">
        <v>-24.9371288</v>
      </c>
      <c r="J15" s="94">
        <v>167.48228560000001</v>
      </c>
      <c r="K15" s="100">
        <v>0</v>
      </c>
    </row>
    <row r="16" spans="1:11" ht="16.5" customHeight="1" x14ac:dyDescent="0.3">
      <c r="A16" s="46" t="s">
        <v>231</v>
      </c>
      <c r="B16" s="6">
        <v>4260</v>
      </c>
      <c r="C16" s="102">
        <v>2516</v>
      </c>
      <c r="D16" s="102">
        <v>1374</v>
      </c>
      <c r="E16" s="6">
        <v>370</v>
      </c>
      <c r="F16" s="108"/>
      <c r="G16" s="6">
        <v>0</v>
      </c>
      <c r="H16" s="102">
        <v>0</v>
      </c>
      <c r="I16" s="102">
        <v>0</v>
      </c>
      <c r="J16" s="102">
        <v>0</v>
      </c>
      <c r="K16" s="6">
        <v>0</v>
      </c>
    </row>
    <row r="17" spans="1:11" ht="16.5" customHeight="1" x14ac:dyDescent="0.3">
      <c r="A17" s="46" t="s">
        <v>232</v>
      </c>
      <c r="B17" s="100">
        <v>464.47300000000001</v>
      </c>
      <c r="C17" s="94">
        <v>499.61500000000001</v>
      </c>
      <c r="D17" s="94">
        <v>-29.97</v>
      </c>
      <c r="E17" s="100">
        <v>-5.1719999999999997</v>
      </c>
      <c r="F17" s="108"/>
      <c r="G17" s="100">
        <v>533.69399999999996</v>
      </c>
      <c r="H17" s="94">
        <v>53.13</v>
      </c>
      <c r="I17" s="94">
        <v>5.4109999999999996</v>
      </c>
      <c r="J17" s="94">
        <v>446.73500000000001</v>
      </c>
      <c r="K17" s="100">
        <v>28.417999999999999</v>
      </c>
    </row>
    <row r="18" spans="1:11" ht="16.5" customHeight="1" x14ac:dyDescent="0.3">
      <c r="A18" s="46" t="s">
        <v>233</v>
      </c>
      <c r="B18" s="6">
        <v>-12.824999999999999</v>
      </c>
      <c r="C18" s="102">
        <v>-12.824999999999999</v>
      </c>
      <c r="D18" s="102">
        <v>0</v>
      </c>
      <c r="E18" s="6">
        <v>0</v>
      </c>
      <c r="F18" s="108"/>
      <c r="G18" s="6">
        <v>12.821</v>
      </c>
      <c r="H18" s="102">
        <v>10.111000000000001</v>
      </c>
      <c r="I18" s="102">
        <v>-2.1509999999999998</v>
      </c>
      <c r="J18" s="102">
        <v>4.8499999999999996</v>
      </c>
      <c r="K18" s="6">
        <v>0</v>
      </c>
    </row>
    <row r="19" spans="1:11" ht="16.5" customHeight="1" x14ac:dyDescent="0.3">
      <c r="A19" s="46" t="s">
        <v>234</v>
      </c>
      <c r="B19" s="100">
        <v>0</v>
      </c>
      <c r="C19" s="94">
        <v>0</v>
      </c>
      <c r="D19" s="94">
        <v>0</v>
      </c>
      <c r="E19" s="100">
        <v>0</v>
      </c>
      <c r="F19" s="108"/>
      <c r="G19" s="100">
        <v>0</v>
      </c>
      <c r="H19" s="94">
        <v>0</v>
      </c>
      <c r="I19" s="94">
        <v>0</v>
      </c>
      <c r="J19" s="94">
        <v>0</v>
      </c>
      <c r="K19" s="100">
        <v>0</v>
      </c>
    </row>
    <row r="20" spans="1:11" ht="16.5" customHeight="1" x14ac:dyDescent="0.3">
      <c r="A20" s="46" t="s">
        <v>235</v>
      </c>
      <c r="B20" s="6">
        <v>15574</v>
      </c>
      <c r="C20" s="102">
        <v>9503</v>
      </c>
      <c r="D20" s="102">
        <v>6788</v>
      </c>
      <c r="E20" s="6">
        <v>-718</v>
      </c>
      <c r="F20" s="108"/>
      <c r="G20" s="6">
        <v>0</v>
      </c>
      <c r="H20" s="102">
        <v>0</v>
      </c>
      <c r="I20" s="102">
        <v>0</v>
      </c>
      <c r="J20" s="102">
        <v>0</v>
      </c>
      <c r="K20" s="6">
        <v>0</v>
      </c>
    </row>
    <row r="21" spans="1:11" ht="16.5" customHeight="1" x14ac:dyDescent="0.3">
      <c r="A21" s="46" t="s">
        <v>236</v>
      </c>
      <c r="B21" s="100">
        <v>0</v>
      </c>
      <c r="C21" s="94">
        <v>0</v>
      </c>
      <c r="D21" s="94">
        <v>0</v>
      </c>
      <c r="E21" s="100">
        <v>0</v>
      </c>
      <c r="F21" s="108"/>
      <c r="G21" s="100">
        <v>-696.05</v>
      </c>
      <c r="H21" s="94">
        <v>3.62</v>
      </c>
      <c r="I21" s="94">
        <v>-8.0500000000000007</v>
      </c>
      <c r="J21" s="94">
        <v>-691.62</v>
      </c>
      <c r="K21" s="100">
        <v>0</v>
      </c>
    </row>
    <row r="22" spans="1:11" ht="16.5" customHeight="1" x14ac:dyDescent="0.3">
      <c r="A22" s="46" t="s">
        <v>237</v>
      </c>
      <c r="B22" s="6">
        <v>0</v>
      </c>
      <c r="C22" s="102">
        <v>0</v>
      </c>
      <c r="D22" s="102">
        <v>0</v>
      </c>
      <c r="E22" s="6">
        <v>0</v>
      </c>
      <c r="F22" s="108"/>
      <c r="G22" s="6">
        <v>-5.67</v>
      </c>
      <c r="H22" s="102">
        <v>0</v>
      </c>
      <c r="I22" s="102">
        <v>-0.3</v>
      </c>
      <c r="J22" s="102">
        <v>0</v>
      </c>
      <c r="K22" s="6">
        <v>-5.37</v>
      </c>
    </row>
    <row r="23" spans="1:11" ht="16.5" customHeight="1" x14ac:dyDescent="0.3">
      <c r="A23" s="46" t="s">
        <v>238</v>
      </c>
      <c r="B23" s="100">
        <v>0</v>
      </c>
      <c r="C23" s="94">
        <v>0</v>
      </c>
      <c r="D23" s="94">
        <v>0</v>
      </c>
      <c r="E23" s="100">
        <v>0</v>
      </c>
      <c r="F23" s="108"/>
      <c r="G23" s="100">
        <v>4129</v>
      </c>
      <c r="H23" s="94">
        <v>0</v>
      </c>
      <c r="I23" s="94">
        <v>0</v>
      </c>
      <c r="J23" s="94">
        <v>0</v>
      </c>
      <c r="K23" s="100">
        <v>0</v>
      </c>
    </row>
    <row r="24" spans="1:11" ht="16.5" customHeight="1" x14ac:dyDescent="0.3">
      <c r="A24" s="46" t="s">
        <v>239</v>
      </c>
      <c r="B24" s="6">
        <v>0</v>
      </c>
      <c r="C24" s="102">
        <v>0</v>
      </c>
      <c r="D24" s="102">
        <v>0</v>
      </c>
      <c r="E24" s="6">
        <v>0</v>
      </c>
      <c r="F24" s="108"/>
      <c r="G24" s="6">
        <v>-4.2999999999999997E-2</v>
      </c>
      <c r="H24" s="102">
        <v>0</v>
      </c>
      <c r="I24" s="102">
        <v>0</v>
      </c>
      <c r="J24" s="102">
        <v>0</v>
      </c>
      <c r="K24" s="6">
        <v>-4.2999999999999997E-2</v>
      </c>
    </row>
    <row r="25" spans="1:11" ht="16.5" customHeight="1" x14ac:dyDescent="0.3">
      <c r="A25" s="46" t="s">
        <v>240</v>
      </c>
      <c r="B25" s="100">
        <v>-115</v>
      </c>
      <c r="C25" s="94">
        <v>0</v>
      </c>
      <c r="D25" s="94">
        <v>0</v>
      </c>
      <c r="E25" s="100">
        <v>0</v>
      </c>
      <c r="F25" s="108"/>
      <c r="G25" s="100">
        <v>-274</v>
      </c>
      <c r="H25" s="94">
        <v>0</v>
      </c>
      <c r="I25" s="94">
        <v>0</v>
      </c>
      <c r="J25" s="94">
        <v>0</v>
      </c>
      <c r="K25" s="100">
        <v>0</v>
      </c>
    </row>
    <row r="26" spans="1:11" ht="16.5" customHeight="1" x14ac:dyDescent="0.3">
      <c r="A26" s="46" t="s">
        <v>241</v>
      </c>
      <c r="B26" s="6">
        <v>0</v>
      </c>
      <c r="C26" s="102">
        <v>0</v>
      </c>
      <c r="D26" s="102">
        <v>0</v>
      </c>
      <c r="E26" s="6">
        <v>0</v>
      </c>
      <c r="F26" s="108"/>
      <c r="G26" s="6">
        <v>0</v>
      </c>
      <c r="H26" s="102">
        <v>0</v>
      </c>
      <c r="I26" s="102">
        <v>0</v>
      </c>
      <c r="J26" s="102">
        <v>0</v>
      </c>
      <c r="K26" s="6">
        <v>0</v>
      </c>
    </row>
    <row r="27" spans="1:11" ht="16.5" customHeight="1" x14ac:dyDescent="0.3">
      <c r="A27" s="46" t="s">
        <v>242</v>
      </c>
      <c r="B27" s="100">
        <v>0</v>
      </c>
      <c r="C27" s="94">
        <v>0</v>
      </c>
      <c r="D27" s="94">
        <v>0</v>
      </c>
      <c r="E27" s="100">
        <v>0</v>
      </c>
      <c r="F27" s="108"/>
      <c r="G27" s="100">
        <v>-14.38</v>
      </c>
      <c r="H27" s="94">
        <v>-2.5299999999999998</v>
      </c>
      <c r="I27" s="94">
        <v>-0.7</v>
      </c>
      <c r="J27" s="94">
        <v>-6.41</v>
      </c>
      <c r="K27" s="100">
        <v>-4.7300000000000004</v>
      </c>
    </row>
    <row r="28" spans="1:11" ht="16.5" customHeight="1" x14ac:dyDescent="0.3">
      <c r="A28" s="46" t="s">
        <v>243</v>
      </c>
      <c r="B28" s="6">
        <v>0</v>
      </c>
      <c r="C28" s="102">
        <v>0</v>
      </c>
      <c r="D28" s="102">
        <v>0</v>
      </c>
      <c r="E28" s="6">
        <v>0</v>
      </c>
      <c r="F28" s="108"/>
      <c r="G28" s="6">
        <v>94.248965589999997</v>
      </c>
      <c r="H28" s="102">
        <v>0</v>
      </c>
      <c r="I28" s="102">
        <v>0</v>
      </c>
      <c r="J28" s="102">
        <v>94.248965589999997</v>
      </c>
      <c r="K28" s="6">
        <v>0</v>
      </c>
    </row>
    <row r="29" spans="1:11" ht="16.5" customHeight="1" x14ac:dyDescent="0.3">
      <c r="A29" s="46" t="s">
        <v>244</v>
      </c>
      <c r="B29" s="100">
        <v>0.21</v>
      </c>
      <c r="C29" s="94">
        <v>0.21</v>
      </c>
      <c r="D29" s="94">
        <v>0</v>
      </c>
      <c r="E29" s="100">
        <v>0</v>
      </c>
      <c r="F29" s="108"/>
      <c r="G29" s="100">
        <v>0</v>
      </c>
      <c r="H29" s="94">
        <v>0</v>
      </c>
      <c r="I29" s="94">
        <v>0</v>
      </c>
      <c r="J29" s="94">
        <v>0</v>
      </c>
      <c r="K29" s="100">
        <v>0</v>
      </c>
    </row>
    <row r="30" spans="1:11" ht="16.5" customHeight="1" x14ac:dyDescent="0.3">
      <c r="A30" s="46" t="s">
        <v>245</v>
      </c>
      <c r="B30" s="6">
        <v>0</v>
      </c>
      <c r="C30" s="102">
        <v>0</v>
      </c>
      <c r="D30" s="102">
        <v>0</v>
      </c>
      <c r="E30" s="6">
        <v>0</v>
      </c>
      <c r="F30" s="108"/>
      <c r="G30" s="6">
        <v>0</v>
      </c>
      <c r="H30" s="102">
        <v>0</v>
      </c>
      <c r="I30" s="102">
        <v>0</v>
      </c>
      <c r="J30" s="102">
        <v>0</v>
      </c>
      <c r="K30" s="6">
        <v>0</v>
      </c>
    </row>
    <row r="31" spans="1:11" ht="16.5" customHeight="1" x14ac:dyDescent="0.3">
      <c r="A31" s="46" t="s">
        <v>246</v>
      </c>
      <c r="B31" s="100">
        <v>0</v>
      </c>
      <c r="C31" s="94">
        <v>0</v>
      </c>
      <c r="D31" s="94">
        <v>0</v>
      </c>
      <c r="E31" s="100">
        <v>0</v>
      </c>
      <c r="F31" s="108"/>
      <c r="G31" s="100">
        <v>-1.1516999999999999</v>
      </c>
      <c r="H31" s="94">
        <v>-1.1649</v>
      </c>
      <c r="I31" s="94">
        <v>0</v>
      </c>
      <c r="J31" s="94">
        <v>1.32E-2</v>
      </c>
      <c r="K31" s="100">
        <v>0</v>
      </c>
    </row>
    <row r="32" spans="1:11" ht="16.5" customHeight="1" x14ac:dyDescent="0.3">
      <c r="A32" s="46" t="s">
        <v>247</v>
      </c>
      <c r="B32" s="6">
        <v>-30</v>
      </c>
      <c r="C32" s="102">
        <v>-30</v>
      </c>
      <c r="D32" s="102">
        <v>0</v>
      </c>
      <c r="E32" s="6">
        <v>0</v>
      </c>
      <c r="F32" s="108"/>
      <c r="G32" s="6">
        <v>0</v>
      </c>
      <c r="H32" s="102">
        <v>0</v>
      </c>
      <c r="I32" s="102">
        <v>0</v>
      </c>
      <c r="J32" s="102">
        <v>0</v>
      </c>
      <c r="K32" s="6">
        <v>0</v>
      </c>
    </row>
    <row r="33" spans="1:11" ht="16.5" customHeight="1" x14ac:dyDescent="0.3">
      <c r="A33" s="46" t="s">
        <v>248</v>
      </c>
      <c r="B33" s="100">
        <v>36.01</v>
      </c>
      <c r="C33" s="94">
        <v>36.01</v>
      </c>
      <c r="D33" s="94">
        <v>0</v>
      </c>
      <c r="E33" s="100">
        <v>0</v>
      </c>
      <c r="F33" s="108"/>
      <c r="G33" s="100">
        <v>780.25</v>
      </c>
      <c r="H33" s="94">
        <v>107.72</v>
      </c>
      <c r="I33" s="94">
        <v>-53.34</v>
      </c>
      <c r="J33" s="94">
        <v>725.87</v>
      </c>
      <c r="K33" s="100">
        <v>0</v>
      </c>
    </row>
    <row r="34" spans="1:11" ht="16.5" customHeight="1" x14ac:dyDescent="0.3">
      <c r="A34" s="46" t="s">
        <v>249</v>
      </c>
      <c r="B34" s="6">
        <v>-169.59</v>
      </c>
      <c r="C34" s="102">
        <v>43.34</v>
      </c>
      <c r="D34" s="102">
        <v>0</v>
      </c>
      <c r="E34" s="6">
        <v>-212.94</v>
      </c>
      <c r="F34" s="108"/>
      <c r="G34" s="6">
        <v>122.96</v>
      </c>
      <c r="H34" s="102">
        <v>27.07</v>
      </c>
      <c r="I34" s="102">
        <v>39.32</v>
      </c>
      <c r="J34" s="102">
        <v>11.91</v>
      </c>
      <c r="K34" s="6">
        <v>44.65</v>
      </c>
    </row>
    <row r="35" spans="1:11" ht="16.5" customHeight="1" x14ac:dyDescent="0.3">
      <c r="A35" s="46" t="s">
        <v>250</v>
      </c>
      <c r="B35" s="100">
        <v>3.63</v>
      </c>
      <c r="C35" s="94">
        <v>0</v>
      </c>
      <c r="D35" s="94">
        <v>0</v>
      </c>
      <c r="E35" s="100">
        <v>0</v>
      </c>
      <c r="F35" s="108"/>
      <c r="G35" s="100">
        <v>46.95</v>
      </c>
      <c r="H35" s="94">
        <v>0</v>
      </c>
      <c r="I35" s="94">
        <v>0</v>
      </c>
      <c r="J35" s="94">
        <v>0</v>
      </c>
      <c r="K35" s="100">
        <v>0</v>
      </c>
    </row>
    <row r="36" spans="1:11" ht="16.5" customHeight="1" x14ac:dyDescent="0.3">
      <c r="A36" s="46" t="s">
        <v>251</v>
      </c>
      <c r="B36" s="6">
        <v>0</v>
      </c>
      <c r="C36" s="102">
        <v>0</v>
      </c>
      <c r="D36" s="102">
        <v>0</v>
      </c>
      <c r="E36" s="6">
        <v>0</v>
      </c>
      <c r="F36" s="108"/>
      <c r="G36" s="6">
        <v>2441.15</v>
      </c>
      <c r="H36" s="102">
        <v>71.75</v>
      </c>
      <c r="I36" s="102">
        <v>73.3</v>
      </c>
      <c r="J36" s="102">
        <v>1275.9100000000001</v>
      </c>
      <c r="K36" s="6">
        <v>1020.18</v>
      </c>
    </row>
    <row r="37" spans="1:11" ht="16.5" customHeight="1" x14ac:dyDescent="0.3">
      <c r="A37" s="47" t="s">
        <v>77</v>
      </c>
      <c r="B37" s="103">
        <v>20019.1695</v>
      </c>
      <c r="C37" s="97">
        <v>12563.611500000001</v>
      </c>
      <c r="D37" s="97">
        <v>8132.03</v>
      </c>
      <c r="E37" s="103">
        <v>-566.11199999999997</v>
      </c>
      <c r="F37" s="109"/>
      <c r="G37" s="103">
        <v>8724.4572542900005</v>
      </c>
      <c r="H37" s="97">
        <v>154.00193195999901</v>
      </c>
      <c r="I37" s="97">
        <v>117.0018712</v>
      </c>
      <c r="J37" s="97">
        <v>3336.6574511899998</v>
      </c>
      <c r="K37" s="103">
        <v>1214.825</v>
      </c>
    </row>
    <row r="38" spans="1:11" ht="16.5" customHeight="1" x14ac:dyDescent="0.3">
      <c r="A38" s="6"/>
      <c r="B38" s="6"/>
      <c r="C38" s="6"/>
      <c r="D38" s="6"/>
      <c r="E38" s="6"/>
      <c r="G38" s="6"/>
      <c r="H38" s="6"/>
      <c r="I38" s="6"/>
      <c r="J38" s="6"/>
      <c r="K38" s="6"/>
    </row>
    <row r="39" spans="1:11" ht="16.5" customHeight="1" x14ac:dyDescent="0.3">
      <c r="A39" s="6"/>
      <c r="B39" s="6"/>
      <c r="C39" s="6"/>
      <c r="D39" s="6"/>
      <c r="E39" s="6"/>
      <c r="G39" s="6"/>
      <c r="H39" s="6"/>
      <c r="I39" s="6"/>
      <c r="J39" s="6"/>
      <c r="K39" s="6"/>
    </row>
  </sheetData>
  <sheetProtection algorithmName="SHA-512" hashValue="+CMgfnKPG4arZDlEktm5qxEFd0PqUKcD9Lu/0CzvET8Tt6HhHqTHIw1lFrmDXnTn3aXxVknPhU1NyDDFuW4LLg==" saltValue="mrfU+GKoilKt+rGeim5Teg==" spinCount="100000" sheet="1" objects="1" scenarios="1"/>
  <mergeCells count="1">
    <mergeCell ref="A1:B1"/>
  </mergeCells>
  <conditionalFormatting sqref="B8:K37">
    <cfRule type="cellIs" dxfId="402" priority="11" operator="between">
      <formula>0</formula>
      <formula>0.1</formula>
    </cfRule>
    <cfRule type="cellIs" dxfId="401" priority="12" operator="lessThan">
      <formula>0</formula>
    </cfRule>
    <cfRule type="cellIs" dxfId="400" priority="13" operator="greaterThanOrEqual">
      <formula>0.1</formula>
    </cfRule>
  </conditionalFormatting>
  <conditionalFormatting sqref="A1:XFD6 A38:XFD1048576 A7 L7:XFD7 B8:XFD37">
    <cfRule type="cellIs" dxfId="399" priority="10" operator="between">
      <formula>-0.1</formula>
      <formula>0</formula>
    </cfRule>
  </conditionalFormatting>
  <conditionalFormatting sqref="I7:J7">
    <cfRule type="cellIs" dxfId="398" priority="3" operator="between">
      <formula>-0.1</formula>
      <formula>0</formula>
    </cfRule>
  </conditionalFormatting>
  <conditionalFormatting sqref="K7">
    <cfRule type="cellIs" dxfId="397" priority="2" operator="between">
      <formula>-0.1</formula>
      <formula>0</formula>
    </cfRule>
  </conditionalFormatting>
  <conditionalFormatting sqref="F7">
    <cfRule type="cellIs" dxfId="396" priority="7" operator="between">
      <formula>-0.1</formula>
      <formula>0</formula>
    </cfRule>
  </conditionalFormatting>
  <conditionalFormatting sqref="B7:C7">
    <cfRule type="cellIs" dxfId="395" priority="6" operator="between">
      <formula>-0.1</formula>
      <formula>0</formula>
    </cfRule>
  </conditionalFormatting>
  <conditionalFormatting sqref="D7:E7">
    <cfRule type="cellIs" dxfId="394" priority="5" operator="between">
      <formula>-0.1</formula>
      <formula>0</formula>
    </cfRule>
  </conditionalFormatting>
  <conditionalFormatting sqref="G7:H7">
    <cfRule type="cellIs" dxfId="393" priority="4" operator="between">
      <formula>-0.1</formula>
      <formula>0</formula>
    </cfRule>
  </conditionalFormatting>
  <conditionalFormatting sqref="A8:A37">
    <cfRule type="cellIs" dxfId="392" priority="1" operator="between">
      <formula>-0.1</formula>
      <formula>0</formula>
    </cfRule>
  </conditionalFormatting>
  <pageMargins left="0.7" right="0.7" top="0.75" bottom="0.75" header="0.3" footer="0.3"/>
  <pageSetup paperSize="9"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66</vt:i4>
      </vt:variant>
      <vt:variant>
        <vt:lpstr>Named Ranges</vt:lpstr>
      </vt:variant>
      <vt:variant>
        <vt:i4>1</vt:i4>
      </vt:variant>
    </vt:vector>
  </HeadingPairs>
  <TitlesOfParts>
    <vt:vector size="67" baseType="lpstr">
      <vt:lpstr>Table of Contents</vt:lpstr>
      <vt:lpstr>Abbreviations</vt:lpstr>
      <vt:lpstr>Table 1.1</vt:lpstr>
      <vt:lpstr>Table 1.2</vt:lpstr>
      <vt:lpstr>Table 1.3</vt:lpstr>
      <vt:lpstr>Table 1.4</vt:lpstr>
      <vt:lpstr>Table 1.5</vt:lpstr>
      <vt:lpstr>Table 1.6</vt:lpstr>
      <vt:lpstr>Table 1.7</vt:lpstr>
      <vt:lpstr>Table 1.8</vt:lpstr>
      <vt:lpstr>Table 1.9</vt:lpstr>
      <vt:lpstr>Table 1.10</vt:lpstr>
      <vt:lpstr>Table 1.11</vt:lpstr>
      <vt:lpstr>Table 1.12</vt:lpstr>
      <vt:lpstr>Table 1.13</vt:lpstr>
      <vt:lpstr>Table 1.14</vt:lpstr>
      <vt:lpstr>Table 1.15</vt:lpstr>
      <vt:lpstr>Table 1.16</vt:lpstr>
      <vt:lpstr>Table 1.17</vt:lpstr>
      <vt:lpstr>Table 1.18</vt:lpstr>
      <vt:lpstr>Table 1.19</vt:lpstr>
      <vt:lpstr>Table 1.20</vt:lpstr>
      <vt:lpstr>Table 1.21</vt:lpstr>
      <vt:lpstr>Table 1.22</vt:lpstr>
      <vt:lpstr>Table 1.23</vt:lpstr>
      <vt:lpstr>Table 1.24</vt:lpstr>
      <vt:lpstr>Table 1.25</vt:lpstr>
      <vt:lpstr>Table 1.26</vt:lpstr>
      <vt:lpstr>Table 1.27</vt:lpstr>
      <vt:lpstr>Table 1.28</vt:lpstr>
      <vt:lpstr>Table 1.29</vt:lpstr>
      <vt:lpstr>Table 1.30</vt:lpstr>
      <vt:lpstr>Table NF 1.0</vt:lpstr>
      <vt:lpstr>Table NF 2.0</vt:lpstr>
      <vt:lpstr>Table NF 3.0</vt:lpstr>
      <vt:lpstr>Table NF 4.0</vt:lpstr>
      <vt:lpstr>Table NF 5.0</vt:lpstr>
      <vt:lpstr>Table NF 6.0</vt:lpstr>
      <vt:lpstr>Table 2.1</vt:lpstr>
      <vt:lpstr>Table 2.2</vt:lpstr>
      <vt:lpstr>Table 2.3</vt:lpstr>
      <vt:lpstr>Table 2.4</vt:lpstr>
      <vt:lpstr>Table 2.5</vt:lpstr>
      <vt:lpstr>Table 2.6</vt:lpstr>
      <vt:lpstr>Table 2.7</vt:lpstr>
      <vt:lpstr>Table 2.8</vt:lpstr>
      <vt:lpstr>Table 2.9</vt:lpstr>
      <vt:lpstr>Table 2.10</vt:lpstr>
      <vt:lpstr>Table 2.11</vt:lpstr>
      <vt:lpstr>Table 2.12</vt:lpstr>
      <vt:lpstr>Table 2.13</vt:lpstr>
      <vt:lpstr>Table 2.14</vt:lpstr>
      <vt:lpstr>Table 2.15</vt:lpstr>
      <vt:lpstr>Table 2.16</vt:lpstr>
      <vt:lpstr>Table 2.17</vt:lpstr>
      <vt:lpstr>Table 2.18</vt:lpstr>
      <vt:lpstr>Table 2.19</vt:lpstr>
      <vt:lpstr>Table 2.20</vt:lpstr>
      <vt:lpstr>Table 2.21</vt:lpstr>
      <vt:lpstr>Table 2.22</vt:lpstr>
      <vt:lpstr>Table 2.23</vt:lpstr>
      <vt:lpstr>Table 2.24</vt:lpstr>
      <vt:lpstr>Table 2.25</vt:lpstr>
      <vt:lpstr>Table 2.26</vt:lpstr>
      <vt:lpstr>Table 2.27</vt:lpstr>
      <vt:lpstr>Appendix</vt:lpstr>
      <vt:lpstr>'Table 2.7'!Print_Area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Bernard Delbecque</dc:creator>
  <cp:lastModifiedBy>Alex Carroll</cp:lastModifiedBy>
  <cp:lastPrinted>2017-09-11T13:48:47Z</cp:lastPrinted>
  <dcterms:created xsi:type="dcterms:W3CDTF">2015-09-22T14:02:58Z</dcterms:created>
  <dcterms:modified xsi:type="dcterms:W3CDTF">2017-09-15T10:02:48Z</dcterms:modified>
</cp:coreProperties>
</file>